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U:\Riana\BZWW\21_BiVo und LBP\Notenrechner BZWW\"/>
    </mc:Choice>
  </mc:AlternateContent>
  <xr:revisionPtr revIDLastSave="0" documentId="13_ncr:1_{A8789602-922A-4C34-94F1-877463C42E60}" xr6:coauthVersionLast="36" xr6:coauthVersionMax="36" xr10:uidLastSave="{00000000-0000-0000-0000-000000000000}"/>
  <bookViews>
    <workbookView xWindow="0" yWindow="0" windowWidth="28800" windowHeight="12225" xr2:uid="{00000000-000D-0000-FFFF-FFFF00000000}"/>
  </bookViews>
  <sheets>
    <sheet name="BM2 W&amp;D_W" sheetId="1" r:id="rId1"/>
  </sheets>
  <definedNames>
    <definedName name="_xlnm.Print_Area" localSheetId="0">'BM2 W&amp;D_W'!$A$1:$U$70</definedName>
    <definedName name="_xlnm.Print_Titles" localSheetId="0">'BM2 W&amp;D_W'!$1:$5</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4" i="1" l="1"/>
  <c r="M52" i="1"/>
  <c r="M50" i="1"/>
  <c r="Q50" i="1"/>
  <c r="W50" i="1"/>
  <c r="M48" i="1"/>
  <c r="Q48" i="1"/>
  <c r="W48" i="1"/>
  <c r="M46" i="1"/>
  <c r="Q46" i="1"/>
  <c r="W46" i="1"/>
  <c r="M44" i="1"/>
  <c r="Q44" i="1"/>
  <c r="W44" i="1"/>
  <c r="M42" i="1"/>
  <c r="Q42" i="1"/>
  <c r="W42" i="1"/>
  <c r="M40" i="1"/>
  <c r="Q40" i="1"/>
  <c r="W40" i="1"/>
  <c r="M38" i="1"/>
  <c r="Q38" i="1"/>
  <c r="W38" i="1"/>
  <c r="M36" i="1"/>
  <c r="Q36" i="1"/>
  <c r="M27" i="1"/>
  <c r="M25" i="1"/>
  <c r="M23" i="1"/>
  <c r="M21" i="1"/>
  <c r="M19" i="1"/>
  <c r="M17" i="1"/>
  <c r="M15" i="1"/>
  <c r="M13" i="1"/>
  <c r="M11" i="1"/>
  <c r="M9" i="1"/>
  <c r="Q52" i="1"/>
  <c r="W52" i="1"/>
  <c r="W36" i="1"/>
  <c r="Q56" i="1"/>
  <c r="Q58" i="1"/>
  <c r="U36" i="1"/>
  <c r="Q23" i="1"/>
  <c r="W23" i="1"/>
  <c r="Q21" i="1"/>
  <c r="W21" i="1"/>
  <c r="Q19" i="1"/>
  <c r="W19" i="1"/>
  <c r="Q17" i="1"/>
  <c r="W17" i="1"/>
  <c r="Q15" i="1"/>
  <c r="W15" i="1"/>
  <c r="Q13" i="1"/>
  <c r="W13" i="1"/>
  <c r="Q11" i="1"/>
  <c r="W11" i="1"/>
  <c r="Q9" i="1"/>
  <c r="W9" i="1"/>
  <c r="Q25" i="1"/>
  <c r="Q29" i="1"/>
  <c r="U9" i="1"/>
  <c r="Q31" i="1"/>
  <c r="W25" i="1"/>
</calcChain>
</file>

<file path=xl/sharedStrings.xml><?xml version="1.0" encoding="utf-8"?>
<sst xmlns="http://schemas.openxmlformats.org/spreadsheetml/2006/main" count="80" uniqueCount="41">
  <si>
    <t>Prüfungsfächer</t>
  </si>
  <si>
    <t>Fachnote</t>
  </si>
  <si>
    <t>Berechnung Ø ERFA</t>
  </si>
  <si>
    <t>Gesamt Ø</t>
  </si>
  <si>
    <t>Prüfungs-note</t>
  </si>
  <si>
    <t>1. Sem</t>
  </si>
  <si>
    <t>2. Sem</t>
  </si>
  <si>
    <t>Gew.</t>
  </si>
  <si>
    <t>Anzahl ungenügende Fachnoten</t>
  </si>
  <si>
    <t>Halbe Noten mit Punkt statt mit Komma eingeben (4.5 statt 4,5)</t>
  </si>
  <si>
    <t>Hinweise Notenrechner</t>
  </si>
  <si>
    <t>Bestehensnormen</t>
  </si>
  <si>
    <t>Bildungszentrum für Wirtschaft Weinfelden</t>
  </si>
  <si>
    <t>§</t>
  </si>
  <si>
    <t>intern</t>
  </si>
  <si>
    <t>Berechnung negative Notenabweichung</t>
  </si>
  <si>
    <t>Summe der negativen Notenabweichungen</t>
  </si>
  <si>
    <t>1. Landessprache (Deutsch)</t>
  </si>
  <si>
    <t>2. Landessprache (Französisch)</t>
  </si>
  <si>
    <t>3. Sprache (Englisch)</t>
  </si>
  <si>
    <t>Mathematik</t>
  </si>
  <si>
    <t>Geschichte und Politik</t>
  </si>
  <si>
    <t>Technik und Umwelt</t>
  </si>
  <si>
    <t>Interdisziplinäre Projektarbeit (IDPA)</t>
  </si>
  <si>
    <t>Interdisziplinäres Arbeiten in den Fächern (IDAF)</t>
  </si>
  <si>
    <t>Die Prüfung gilt als bestanden, wenn in der schulischen Abschlussprüfung die Bestehensnormen erfüllt sind:</t>
  </si>
  <si>
    <t>1/9</t>
  </si>
  <si>
    <t>Die Gesamtnote beträgt mindestens 4.0, nicht mehr als zwei Fachnoten sind ungenügend und die Summe der negativen Notenabweichungen zur Note 4.0 beträgt nicht mehr als 2.0 Notenpunkte.</t>
  </si>
  <si>
    <t>gemäss Rahmenlehrplan 2012</t>
  </si>
  <si>
    <t>Modell A</t>
  </si>
  <si>
    <t>1. Jahr</t>
  </si>
  <si>
    <t>Modell B</t>
  </si>
  <si>
    <t>2. Jahr</t>
  </si>
  <si>
    <t>3. Sem</t>
  </si>
  <si>
    <t>4. Sem</t>
  </si>
  <si>
    <t>Wirtschaft und Dienstleistungen</t>
  </si>
  <si>
    <t>Finanz- und Rechnungswesen</t>
  </si>
  <si>
    <t>Wirtschaft und Recht</t>
  </si>
  <si>
    <t>Typ Wirtschaft</t>
  </si>
  <si>
    <t>Stand: 29.03.2019 / ohne Gewähr</t>
  </si>
  <si>
    <t xml:space="preserve">Notenrechner Berufsmaturitätsprüfung BM2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</si>
</sst>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20"/>
      <color theme="1"/>
      <name val="Arial"/>
      <family val="2"/>
    </font>
    <font>
      <sz val="11"/>
      <color theme="1"/>
      <name val="Arial"/>
      <family val="2"/>
    </font>
    <font>
      <i/>
      <sz val="10"/>
      <color theme="5" tint="-0.249977111117893"/>
      <name val="Arial"/>
      <family val="2"/>
    </font>
    <font>
      <b/>
      <sz val="11"/>
      <color theme="1"/>
      <name val="Arial"/>
      <family val="2"/>
    </font>
    <font>
      <sz val="14"/>
      <color theme="1"/>
      <name val="Arial"/>
      <family val="2"/>
    </font>
    <font>
      <b/>
      <sz val="10"/>
      <color rgb="FF1E2528"/>
      <name val="Arial"/>
      <family val="2"/>
    </font>
    <font>
      <sz val="10"/>
      <color rgb="FF1E2528"/>
      <name val="Arial"/>
      <family val="2"/>
    </font>
    <font>
      <sz val="9"/>
      <color rgb="FF1E2528"/>
      <name val="Arial"/>
      <family val="2"/>
    </font>
    <font>
      <sz val="9"/>
      <color theme="0"/>
      <name val="Arial"/>
      <family val="2"/>
    </font>
    <font>
      <b/>
      <sz val="9"/>
      <color theme="0"/>
      <name val="Arial"/>
      <family val="2"/>
    </font>
    <font>
      <b/>
      <sz val="10"/>
      <color rgb="FFDCE3E9"/>
      <name val="Arial"/>
      <family val="2"/>
    </font>
    <font>
      <sz val="10"/>
      <color theme="1"/>
      <name val="Arial"/>
      <family val="2"/>
    </font>
    <font>
      <b/>
      <sz val="10"/>
      <color theme="1"/>
      <name val="Arial"/>
      <family val="2"/>
    </font>
    <font>
      <b/>
      <sz val="10"/>
      <color theme="0"/>
      <name val="Arial"/>
      <family val="2"/>
    </font>
    <font>
      <sz val="10"/>
      <name val="Arial"/>
      <family val="2"/>
    </font>
    <font>
      <sz val="10"/>
      <color indexed="8"/>
      <name val="Arial"/>
      <family val="2"/>
    </font>
    <font>
      <sz val="9"/>
      <color theme="1"/>
      <name val="Arial"/>
      <family val="2"/>
    </font>
    <font>
      <sz val="12"/>
      <color theme="1"/>
      <name val="Arial"/>
      <family val="2"/>
    </font>
    <font>
      <b/>
      <sz val="14"/>
      <color theme="0"/>
      <name val="Arial"/>
      <family val="2"/>
    </font>
    <font>
      <b/>
      <sz val="20"/>
      <color rgb="FF1E2528"/>
      <name val="Arial"/>
      <family val="2"/>
    </font>
    <font>
      <sz val="14"/>
      <color rgb="FF1E2528"/>
      <name val="Arial"/>
      <family val="2"/>
    </font>
    <font>
      <sz val="10"/>
      <color theme="1"/>
      <name val="Wingdings"/>
      <charset val="2"/>
    </font>
    <font>
      <b/>
      <sz val="16"/>
      <color theme="1"/>
      <name val="Arial"/>
      <family val="2"/>
    </font>
    <font>
      <sz val="9"/>
      <color theme="1"/>
      <name val="Calibri"/>
      <family val="2"/>
      <scheme val="minor"/>
    </font>
    <font>
      <b/>
      <sz val="9"/>
      <color rgb="FFC00000"/>
      <name val="Calibri"/>
      <family val="2"/>
      <scheme val="minor"/>
    </font>
    <font>
      <sz val="9"/>
      <color rgb="FFC00000"/>
      <name val="Arial"/>
      <family val="2"/>
    </font>
    <font>
      <sz val="10"/>
      <color theme="0"/>
      <name val="Arial"/>
      <family val="2"/>
    </font>
    <font>
      <sz val="11"/>
      <color theme="0"/>
      <name val="Arial"/>
      <family val="2"/>
    </font>
    <font>
      <b/>
      <sz val="20"/>
      <color rgb="FF7EA5B4"/>
      <name val="Arial"/>
      <family val="2"/>
    </font>
    <font>
      <sz val="20"/>
      <color rgb="FF7EA5B4"/>
      <name val="Arial"/>
      <family val="2"/>
    </font>
    <font>
      <sz val="18"/>
      <color theme="1"/>
      <name val="Arial"/>
      <family val="2"/>
    </font>
  </fonts>
  <fills count="13">
    <fill>
      <patternFill patternType="none"/>
    </fill>
    <fill>
      <patternFill patternType="gray125"/>
    </fill>
    <fill>
      <patternFill patternType="solid">
        <fgColor theme="0"/>
        <bgColor indexed="64"/>
      </patternFill>
    </fill>
    <fill>
      <patternFill patternType="solid">
        <fgColor rgb="FFDCE3E9"/>
        <bgColor indexed="64"/>
      </patternFill>
    </fill>
    <fill>
      <patternFill patternType="solid">
        <fgColor rgb="FFA8BEC9"/>
        <bgColor indexed="64"/>
      </patternFill>
    </fill>
    <fill>
      <patternFill patternType="solid">
        <fgColor rgb="FF94B5C4"/>
        <bgColor indexed="64"/>
      </patternFill>
    </fill>
    <fill>
      <patternFill patternType="solid">
        <fgColor rgb="FF637B85"/>
        <bgColor indexed="64"/>
      </patternFill>
    </fill>
    <fill>
      <patternFill patternType="solid">
        <fgColor rgb="FF7EA5B4"/>
        <bgColor indexed="64"/>
      </patternFill>
    </fill>
    <fill>
      <patternFill patternType="solid">
        <fgColor rgb="FFF6F7F8"/>
        <bgColor indexed="64"/>
      </patternFill>
    </fill>
    <fill>
      <patternFill patternType="solid">
        <fgColor rgb="FF1E2528"/>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100">
    <xf numFmtId="0" fontId="0" fillId="0" borderId="0" xfId="0"/>
    <xf numFmtId="0" fontId="2" fillId="2" borderId="0" xfId="0" applyFont="1" applyFill="1" applyProtection="1"/>
    <xf numFmtId="0" fontId="3" fillId="2" borderId="0" xfId="0" applyFont="1" applyFill="1" applyAlignment="1" applyProtection="1">
      <alignment vertical="top"/>
    </xf>
    <xf numFmtId="0" fontId="4" fillId="2" borderId="0" xfId="0" applyFont="1" applyFill="1" applyBorder="1" applyAlignment="1" applyProtection="1">
      <alignment horizontal="center" vertical="center" wrapText="1"/>
    </xf>
    <xf numFmtId="0" fontId="2" fillId="2" borderId="0" xfId="0" applyFont="1" applyFill="1" applyBorder="1" applyProtection="1"/>
    <xf numFmtId="0" fontId="4" fillId="2" borderId="0" xfId="0" applyFont="1" applyFill="1" applyAlignment="1" applyProtection="1">
      <alignment horizontal="center" vertical="center" wrapText="1"/>
    </xf>
    <xf numFmtId="164" fontId="2" fillId="2" borderId="0" xfId="0" applyNumberFormat="1" applyFont="1" applyFill="1" applyProtection="1"/>
    <xf numFmtId="164" fontId="6" fillId="2" borderId="0" xfId="0" applyNumberFormat="1" applyFont="1" applyFill="1" applyBorder="1" applyAlignment="1" applyProtection="1">
      <alignment horizontal="center" vertical="center"/>
    </xf>
    <xf numFmtId="0" fontId="6" fillId="2" borderId="0" xfId="0" applyFont="1" applyFill="1" applyBorder="1" applyProtection="1"/>
    <xf numFmtId="164" fontId="6" fillId="2" borderId="0" xfId="0" applyNumberFormat="1" applyFont="1" applyFill="1" applyBorder="1" applyAlignment="1" applyProtection="1">
      <alignment horizontal="center" vertical="center" wrapText="1"/>
    </xf>
    <xf numFmtId="0" fontId="8" fillId="2" borderId="0" xfId="0" applyFont="1" applyFill="1" applyAlignment="1" applyProtection="1">
      <alignment horizontal="center"/>
    </xf>
    <xf numFmtId="0" fontId="10" fillId="9" borderId="0" xfId="0" applyFont="1" applyFill="1" applyAlignment="1" applyProtection="1">
      <alignment horizontal="center" vertical="center" textRotation="90"/>
    </xf>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horizontal="left" vertical="center"/>
    </xf>
    <xf numFmtId="164" fontId="13" fillId="2" borderId="0"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wrapText="1"/>
    </xf>
    <xf numFmtId="16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164" fontId="12" fillId="2" borderId="0" xfId="0" applyNumberFormat="1" applyFont="1" applyFill="1" applyBorder="1" applyProtection="1"/>
    <xf numFmtId="0" fontId="7" fillId="2" borderId="0" xfId="0" applyFont="1" applyFill="1" applyBorder="1" applyAlignment="1" applyProtection="1">
      <alignment horizont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12" fillId="2" borderId="0" xfId="0" applyFont="1" applyFill="1" applyBorder="1" applyAlignment="1" applyProtection="1">
      <alignment vertical="center"/>
    </xf>
    <xf numFmtId="0" fontId="2" fillId="2" borderId="0" xfId="0" applyFont="1" applyFill="1" applyAlignment="1" applyProtection="1">
      <alignment vertical="center"/>
    </xf>
    <xf numFmtId="0" fontId="1" fillId="2" borderId="0" xfId="0" applyFont="1" applyFill="1" applyAlignment="1" applyProtection="1">
      <alignment horizontal="right"/>
    </xf>
    <xf numFmtId="0" fontId="19" fillId="6" borderId="0" xfId="0" applyFont="1" applyFill="1" applyAlignment="1" applyProtection="1">
      <alignment vertical="center"/>
    </xf>
    <xf numFmtId="0" fontId="5" fillId="6" borderId="0" xfId="0" applyFont="1" applyFill="1" applyAlignment="1" applyProtection="1">
      <alignment vertical="center"/>
    </xf>
    <xf numFmtId="0" fontId="8" fillId="6" borderId="0" xfId="0" applyFont="1" applyFill="1" applyAlignment="1" applyProtection="1">
      <alignment horizontal="center"/>
    </xf>
    <xf numFmtId="0" fontId="20"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right"/>
    </xf>
    <xf numFmtId="0" fontId="13" fillId="8" borderId="0" xfId="0" applyFont="1" applyFill="1" applyBorder="1" applyProtection="1"/>
    <xf numFmtId="0" fontId="12" fillId="8" borderId="0" xfId="0" applyFont="1" applyFill="1" applyBorder="1" applyProtection="1"/>
    <xf numFmtId="0" fontId="12" fillId="8" borderId="0" xfId="0" applyFont="1" applyFill="1" applyBorder="1" applyAlignment="1" applyProtection="1">
      <alignment horizontal="center" vertical="center" wrapText="1"/>
    </xf>
    <xf numFmtId="164" fontId="12" fillId="8" borderId="0" xfId="0" applyNumberFormat="1" applyFont="1" applyFill="1" applyBorder="1" applyProtection="1"/>
    <xf numFmtId="0" fontId="7" fillId="8" borderId="0" xfId="0" applyFont="1" applyFill="1" applyBorder="1" applyAlignment="1" applyProtection="1">
      <alignment horizontal="center"/>
    </xf>
    <xf numFmtId="0" fontId="12" fillId="2" borderId="0" xfId="0" applyFont="1" applyFill="1" applyBorder="1" applyAlignment="1" applyProtection="1">
      <alignment wrapText="1"/>
    </xf>
    <xf numFmtId="164" fontId="12" fillId="2" borderId="0" xfId="0" applyNumberFormat="1" applyFont="1" applyFill="1" applyBorder="1" applyAlignment="1" applyProtection="1">
      <alignment wrapText="1"/>
    </xf>
    <xf numFmtId="0" fontId="7" fillId="2" borderId="0" xfId="0" applyFont="1" applyFill="1" applyBorder="1" applyAlignment="1" applyProtection="1">
      <alignment horizontal="center" wrapText="1"/>
    </xf>
    <xf numFmtId="0" fontId="12" fillId="8" borderId="0" xfId="0" applyFont="1" applyFill="1" applyBorder="1" applyAlignment="1" applyProtection="1">
      <alignment wrapText="1"/>
    </xf>
    <xf numFmtId="164" fontId="12" fillId="8" borderId="0" xfId="0" applyNumberFormat="1" applyFont="1" applyFill="1" applyBorder="1" applyAlignment="1" applyProtection="1">
      <alignment wrapText="1"/>
    </xf>
    <xf numFmtId="0" fontId="7" fillId="8" borderId="0" xfId="0" applyFont="1" applyFill="1" applyBorder="1" applyAlignment="1" applyProtection="1">
      <alignment horizontal="center" wrapText="1"/>
    </xf>
    <xf numFmtId="0" fontId="17" fillId="2" borderId="0" xfId="0" applyFont="1" applyFill="1" applyBorder="1" applyAlignment="1" applyProtection="1">
      <alignment horizontal="right" vertical="top"/>
    </xf>
    <xf numFmtId="0" fontId="7" fillId="9" borderId="0" xfId="0" applyFont="1" applyFill="1" applyBorder="1" applyAlignment="1" applyProtection="1">
      <alignment horizontal="center" vertical="center"/>
    </xf>
    <xf numFmtId="164" fontId="6" fillId="2" borderId="0" xfId="0" applyNumberFormat="1" applyFont="1" applyFill="1" applyBorder="1" applyAlignment="1" applyProtection="1">
      <alignment horizontal="left" vertical="center"/>
    </xf>
    <xf numFmtId="0" fontId="14" fillId="9" borderId="0" xfId="0" applyFont="1" applyFill="1" applyBorder="1" applyAlignment="1" applyProtection="1">
      <alignment horizontal="center" vertical="center" wrapText="1"/>
    </xf>
    <xf numFmtId="0" fontId="2" fillId="11" borderId="0" xfId="0" applyFont="1" applyFill="1" applyAlignment="1" applyProtection="1">
      <alignment horizontal="center"/>
    </xf>
    <xf numFmtId="0" fontId="2" fillId="11" borderId="0" xfId="0" applyFont="1" applyFill="1" applyAlignment="1" applyProtection="1">
      <alignment horizontal="center" vertical="center"/>
    </xf>
    <xf numFmtId="0" fontId="23" fillId="12" borderId="0" xfId="0" applyFont="1" applyFill="1" applyAlignment="1" applyProtection="1">
      <alignment horizontal="center"/>
    </xf>
    <xf numFmtId="0" fontId="8" fillId="2"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xf>
    <xf numFmtId="0" fontId="17" fillId="2" borderId="0" xfId="0" applyFont="1" applyFill="1" applyAlignment="1" applyProtection="1">
      <alignment vertical="center"/>
    </xf>
    <xf numFmtId="0" fontId="24" fillId="0" borderId="0" xfId="0" applyFont="1" applyAlignment="1">
      <alignment vertical="center"/>
    </xf>
    <xf numFmtId="1" fontId="25" fillId="10" borderId="0" xfId="0" applyNumberFormat="1" applyFont="1" applyFill="1" applyAlignment="1" applyProtection="1">
      <alignment horizontal="center" vertical="center"/>
      <protection hidden="1"/>
    </xf>
    <xf numFmtId="0" fontId="26" fillId="2" borderId="0" xfId="0" applyFont="1" applyFill="1" applyAlignment="1" applyProtection="1">
      <alignment vertical="center"/>
    </xf>
    <xf numFmtId="164" fontId="25" fillId="10" borderId="0" xfId="0" applyNumberFormat="1" applyFont="1" applyFill="1" applyAlignment="1" applyProtection="1">
      <alignment horizontal="center" vertical="center"/>
      <protection hidden="1"/>
    </xf>
    <xf numFmtId="0" fontId="27" fillId="2" borderId="0" xfId="0" applyFont="1" applyFill="1" applyProtection="1"/>
    <xf numFmtId="0" fontId="14" fillId="2" borderId="0" xfId="0" applyFont="1" applyFill="1" applyBorder="1" applyProtection="1"/>
    <xf numFmtId="0" fontId="14" fillId="2" borderId="0" xfId="0" applyFont="1" applyFill="1" applyBorder="1" applyAlignment="1" applyProtection="1">
      <alignment horizontal="center" vertical="center" wrapText="1"/>
    </xf>
    <xf numFmtId="0" fontId="28" fillId="2" borderId="0" xfId="0" applyFont="1" applyFill="1" applyProtection="1"/>
    <xf numFmtId="0" fontId="2" fillId="11" borderId="0" xfId="0" applyFont="1" applyFill="1" applyAlignment="1" applyProtection="1">
      <alignment horizontal="center"/>
    </xf>
    <xf numFmtId="164" fontId="14" fillId="6" borderId="0" xfId="0" applyNumberFormat="1"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xf>
    <xf numFmtId="164" fontId="13" fillId="4" borderId="0" xfId="0" applyNumberFormat="1" applyFont="1" applyFill="1" applyBorder="1" applyAlignment="1" applyProtection="1">
      <alignment horizontal="center" vertical="center"/>
    </xf>
    <xf numFmtId="0" fontId="2" fillId="11" borderId="0" xfId="0" applyFont="1" applyFill="1" applyAlignment="1" applyProtection="1">
      <alignment horizontal="center"/>
    </xf>
    <xf numFmtId="49" fontId="8" fillId="8" borderId="0" xfId="0" applyNumberFormat="1" applyFont="1" applyFill="1" applyAlignment="1" applyProtection="1">
      <alignment horizontal="center" vertical="center"/>
    </xf>
    <xf numFmtId="49" fontId="8" fillId="8" borderId="0" xfId="0" applyNumberFormat="1" applyFont="1" applyFill="1" applyAlignment="1" applyProtection="1">
      <alignment horizontal="center" vertical="center"/>
    </xf>
    <xf numFmtId="164" fontId="14" fillId="6"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vertical="center"/>
      <protection locked="0"/>
    </xf>
    <xf numFmtId="0" fontId="18" fillId="11" borderId="0" xfId="0" applyFont="1" applyFill="1" applyAlignment="1" applyProtection="1">
      <alignment textRotation="90" wrapText="1"/>
    </xf>
    <xf numFmtId="0" fontId="18" fillId="11" borderId="0" xfId="0" applyFont="1" applyFill="1" applyAlignment="1" applyProtection="1"/>
    <xf numFmtId="164" fontId="13" fillId="3" borderId="0"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31" fillId="2" borderId="0" xfId="0" applyFont="1" applyFill="1" applyProtection="1"/>
    <xf numFmtId="0" fontId="30" fillId="2" borderId="0" xfId="0" applyFont="1" applyFill="1" applyProtection="1"/>
    <xf numFmtId="0" fontId="29" fillId="2" borderId="0" xfId="0" applyFont="1" applyFill="1" applyProtection="1"/>
    <xf numFmtId="0" fontId="12" fillId="2" borderId="0" xfId="0" applyFont="1" applyFill="1" applyBorder="1" applyAlignment="1" applyProtection="1">
      <alignment horizontal="left" wrapText="1"/>
    </xf>
    <xf numFmtId="0" fontId="16"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164" fontId="14" fillId="6" borderId="0" xfId="0" applyNumberFormat="1" applyFont="1" applyFill="1" applyBorder="1" applyAlignment="1" applyProtection="1">
      <alignment horizontal="center" vertical="center"/>
    </xf>
    <xf numFmtId="164" fontId="14" fillId="7"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vertical="center"/>
      <protection locked="0"/>
    </xf>
    <xf numFmtId="49" fontId="8" fillId="8" borderId="0" xfId="0" applyNumberFormat="1" applyFont="1" applyFill="1" applyAlignment="1" applyProtection="1">
      <alignment horizontal="center" vertical="center"/>
    </xf>
    <xf numFmtId="0" fontId="1" fillId="8" borderId="0" xfId="0" applyFont="1" applyFill="1" applyBorder="1" applyAlignment="1" applyProtection="1">
      <alignment horizontal="center" vertical="center" textRotation="90" wrapText="1"/>
    </xf>
    <xf numFmtId="0" fontId="2" fillId="11" borderId="0" xfId="0" applyFont="1" applyFill="1" applyAlignment="1" applyProtection="1">
      <alignment horizontal="center" vertical="center"/>
    </xf>
  </cellXfs>
  <cellStyles count="1">
    <cellStyle name="Standard" xfId="0" builtinId="0"/>
  </cellStyles>
  <dxfs count="15">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s>
  <tableStyles count="0" defaultTableStyle="TableStyleMedium9" defaultPivotStyle="PivotStyleLight16"/>
  <colors>
    <mruColors>
      <color rgb="FF7EA5B4"/>
      <color rgb="FF637B85"/>
      <color rgb="FF94B5C4"/>
      <color rgb="FFF6F7F8"/>
      <color rgb="FF1E2528"/>
      <color rgb="FFA8B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19</xdr:col>
      <xdr:colOff>60156</xdr:colOff>
      <xdr:row>8</xdr:row>
      <xdr:rowOff>10027</xdr:rowOff>
    </xdr:from>
    <xdr:to>
      <xdr:col>19</xdr:col>
      <xdr:colOff>240156</xdr:colOff>
      <xdr:row>26</xdr:row>
      <xdr:rowOff>211666</xdr:rowOff>
    </xdr:to>
    <xdr:sp macro="" textlink="">
      <xdr:nvSpPr>
        <xdr:cNvPr id="4" name="Geschweifte Klammer rechts 3">
          <a:extLst>
            <a:ext uri="{FF2B5EF4-FFF2-40B4-BE49-F238E27FC236}">
              <a16:creationId xmlns:a16="http://schemas.microsoft.com/office/drawing/2014/main" id="{00000000-0008-0000-0000-000004000000}"/>
            </a:ext>
          </a:extLst>
        </xdr:cNvPr>
        <xdr:cNvSpPr/>
      </xdr:nvSpPr>
      <xdr:spPr>
        <a:xfrm>
          <a:off x="11630524" y="4672264"/>
          <a:ext cx="180000" cy="230716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editAs="oneCell">
    <xdr:from>
      <xdr:col>19</xdr:col>
      <xdr:colOff>113794</xdr:colOff>
      <xdr:row>0</xdr:row>
      <xdr:rowOff>49131</xdr:rowOff>
    </xdr:from>
    <xdr:to>
      <xdr:col>20</xdr:col>
      <xdr:colOff>814132</xdr:colOff>
      <xdr:row>0</xdr:row>
      <xdr:rowOff>399049</xdr:rowOff>
    </xdr:to>
    <xdr:pic>
      <xdr:nvPicPr>
        <xdr:cNvPr id="1079" name="Grafik 7" descr="KTG_Logo_Verw_42mm.wmf">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84162" y="49131"/>
          <a:ext cx="1031207" cy="34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60156</xdr:colOff>
      <xdr:row>35</xdr:row>
      <xdr:rowOff>10027</xdr:rowOff>
    </xdr:from>
    <xdr:to>
      <xdr:col>19</xdr:col>
      <xdr:colOff>240156</xdr:colOff>
      <xdr:row>53</xdr:row>
      <xdr:rowOff>211666</xdr:rowOff>
    </xdr:to>
    <xdr:sp macro="" textlink="">
      <xdr:nvSpPr>
        <xdr:cNvPr id="5" name="Geschweifte Klammer rechts 4">
          <a:extLst>
            <a:ext uri="{FF2B5EF4-FFF2-40B4-BE49-F238E27FC236}">
              <a16:creationId xmlns:a16="http://schemas.microsoft.com/office/drawing/2014/main" id="{D9EA1FCC-43DB-46D5-A28B-DB5F127F41FB}"/>
            </a:ext>
          </a:extLst>
        </xdr:cNvPr>
        <xdr:cNvSpPr/>
      </xdr:nvSpPr>
      <xdr:spPr>
        <a:xfrm>
          <a:off x="10297024"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19</xdr:col>
      <xdr:colOff>60156</xdr:colOff>
      <xdr:row>35</xdr:row>
      <xdr:rowOff>10027</xdr:rowOff>
    </xdr:from>
    <xdr:to>
      <xdr:col>19</xdr:col>
      <xdr:colOff>240156</xdr:colOff>
      <xdr:row>53</xdr:row>
      <xdr:rowOff>211666</xdr:rowOff>
    </xdr:to>
    <xdr:sp macro="" textlink="">
      <xdr:nvSpPr>
        <xdr:cNvPr id="6" name="Geschweifte Klammer rechts 5">
          <a:extLst>
            <a:ext uri="{FF2B5EF4-FFF2-40B4-BE49-F238E27FC236}">
              <a16:creationId xmlns:a16="http://schemas.microsoft.com/office/drawing/2014/main" id="{DB786BAA-31A0-4DFA-849F-DD63F2358FAE}"/>
            </a:ext>
          </a:extLst>
        </xdr:cNvPr>
        <xdr:cNvSpPr/>
      </xdr:nvSpPr>
      <xdr:spPr>
        <a:xfrm>
          <a:off x="9986209"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I74"/>
  <sheetViews>
    <sheetView showGridLines="0" showRowColHeaders="0" tabSelected="1" zoomScale="95" zoomScaleNormal="95" workbookViewId="0">
      <selection activeCell="E9" sqref="E9"/>
    </sheetView>
  </sheetViews>
  <sheetFormatPr baseColWidth="10" defaultRowHeight="14.25" x14ac:dyDescent="0.2"/>
  <cols>
    <col min="1" max="1" width="11.42578125" style="1"/>
    <col min="2" max="2" width="0.85546875" style="1" customWidth="1"/>
    <col min="3" max="3" width="52.42578125" style="1" customWidth="1"/>
    <col min="4" max="4" width="2.28515625" style="1" customWidth="1"/>
    <col min="5" max="5" width="8.42578125" style="1" customWidth="1"/>
    <col min="6" max="6" width="0.85546875" style="1" customWidth="1"/>
    <col min="7" max="7" width="8.42578125" style="1" customWidth="1"/>
    <col min="8" max="8" width="2.28515625" style="1" customWidth="1"/>
    <col min="9" max="9" width="8.42578125" style="1" customWidth="1"/>
    <col min="10" max="10" width="0.85546875" style="1" customWidth="1"/>
    <col min="11" max="11" width="8.42578125" style="1" customWidth="1"/>
    <col min="12" max="12" width="2.28515625" style="1" customWidth="1"/>
    <col min="13" max="13" width="12.7109375" style="1" customWidth="1"/>
    <col min="14" max="14" width="0.85546875" style="1" customWidth="1"/>
    <col min="15" max="15" width="11.42578125" style="1"/>
    <col min="16" max="16" width="2.28515625" style="1" customWidth="1"/>
    <col min="17" max="17" width="11.42578125" style="1"/>
    <col min="18" max="18" width="0.85546875" style="1" customWidth="1"/>
    <col min="19" max="19" width="3.42578125" style="10" bestFit="1" customWidth="1"/>
    <col min="20" max="20" width="5" style="1" customWidth="1"/>
    <col min="21" max="21" width="13" style="1" customWidth="1"/>
    <col min="22" max="22" width="11.42578125" style="1"/>
    <col min="23" max="23" width="11.42578125" style="55" hidden="1" customWidth="1"/>
    <col min="24" max="24" width="11.42578125" style="1"/>
    <col min="25" max="35" width="0" style="1" hidden="1" customWidth="1"/>
    <col min="36" max="16384" width="11.42578125" style="1"/>
  </cols>
  <sheetData>
    <row r="1" spans="1:35" ht="39.75" customHeight="1" x14ac:dyDescent="0.3">
      <c r="A1" s="34" t="s">
        <v>12</v>
      </c>
      <c r="B1" s="35"/>
      <c r="C1" s="35"/>
      <c r="D1" s="35"/>
      <c r="E1" s="35"/>
      <c r="F1" s="35"/>
      <c r="G1" s="35"/>
      <c r="H1" s="35"/>
      <c r="I1" s="35"/>
      <c r="J1" s="35"/>
      <c r="K1" s="35"/>
      <c r="L1" s="35"/>
      <c r="M1" s="35"/>
      <c r="N1" s="35"/>
      <c r="O1" s="35"/>
      <c r="P1" s="35"/>
      <c r="Q1" s="35"/>
      <c r="R1" s="35"/>
      <c r="S1" s="36"/>
      <c r="T1" s="35"/>
      <c r="U1" s="35"/>
      <c r="W1" s="57" t="s">
        <v>14</v>
      </c>
      <c r="Y1" s="1">
        <v>6</v>
      </c>
      <c r="Z1" s="1">
        <v>5.5</v>
      </c>
      <c r="AA1" s="1">
        <v>5</v>
      </c>
      <c r="AB1" s="1">
        <v>4.5</v>
      </c>
      <c r="AC1" s="1">
        <v>4</v>
      </c>
      <c r="AD1" s="1">
        <v>3.5</v>
      </c>
      <c r="AE1" s="1">
        <v>3</v>
      </c>
      <c r="AF1" s="1">
        <v>2.5</v>
      </c>
      <c r="AG1" s="1">
        <v>2</v>
      </c>
      <c r="AH1" s="1">
        <v>1.5</v>
      </c>
      <c r="AI1" s="1">
        <v>1</v>
      </c>
    </row>
    <row r="2" spans="1:35" ht="7.5" customHeight="1" x14ac:dyDescent="0.2">
      <c r="W2" s="82"/>
    </row>
    <row r="3" spans="1:35" ht="26.25" customHeight="1" x14ac:dyDescent="0.4">
      <c r="A3" s="37" t="s">
        <v>40</v>
      </c>
      <c r="H3" s="89" t="s">
        <v>35</v>
      </c>
      <c r="U3" s="33"/>
      <c r="W3" s="82"/>
    </row>
    <row r="4" spans="1:35" ht="25.5" x14ac:dyDescent="0.35">
      <c r="A4" s="38" t="s">
        <v>28</v>
      </c>
      <c r="H4" s="88" t="s">
        <v>38</v>
      </c>
      <c r="I4" s="87"/>
      <c r="W4" s="82"/>
    </row>
    <row r="5" spans="1:35" ht="39.950000000000003" customHeight="1" x14ac:dyDescent="0.2">
      <c r="A5" s="2"/>
      <c r="W5" s="82"/>
    </row>
    <row r="6" spans="1:35" s="70" customFormat="1" ht="31.5" customHeight="1" x14ac:dyDescent="0.2">
      <c r="A6" s="67"/>
      <c r="B6" s="67"/>
      <c r="C6" s="67"/>
      <c r="D6" s="68"/>
      <c r="E6" s="95" t="s">
        <v>30</v>
      </c>
      <c r="F6" s="95"/>
      <c r="G6" s="95"/>
      <c r="H6" s="69"/>
      <c r="I6" s="15"/>
      <c r="J6" s="15"/>
      <c r="K6" s="15"/>
      <c r="L6" s="69"/>
      <c r="M6" s="54" t="s">
        <v>2</v>
      </c>
      <c r="N6" s="69"/>
      <c r="O6" s="54" t="s">
        <v>4</v>
      </c>
      <c r="P6" s="69"/>
      <c r="Q6" s="54" t="s">
        <v>1</v>
      </c>
      <c r="R6" s="69"/>
      <c r="S6" s="11" t="s">
        <v>7</v>
      </c>
      <c r="T6" s="69"/>
      <c r="U6" s="74" t="s">
        <v>3</v>
      </c>
      <c r="W6" s="83" t="s">
        <v>15</v>
      </c>
    </row>
    <row r="7" spans="1:35" ht="6" customHeight="1" x14ac:dyDescent="0.2">
      <c r="A7" s="12"/>
      <c r="B7" s="13"/>
      <c r="C7" s="14"/>
      <c r="D7" s="13"/>
      <c r="E7" s="15"/>
      <c r="F7" s="13"/>
      <c r="G7" s="15"/>
      <c r="H7" s="15"/>
      <c r="I7" s="15"/>
      <c r="J7" s="15"/>
      <c r="K7" s="15"/>
      <c r="L7" s="16"/>
      <c r="M7" s="15"/>
      <c r="N7" s="15"/>
      <c r="O7" s="15"/>
      <c r="P7" s="16"/>
      <c r="Q7" s="17"/>
      <c r="R7" s="15"/>
      <c r="T7" s="17"/>
      <c r="U7" s="18"/>
      <c r="W7" s="82"/>
    </row>
    <row r="8" spans="1:35" ht="23.25" customHeight="1" x14ac:dyDescent="0.2">
      <c r="A8" s="19"/>
      <c r="B8" s="13"/>
      <c r="C8" s="53" t="s">
        <v>0</v>
      </c>
      <c r="D8" s="13"/>
      <c r="E8" s="7" t="s">
        <v>5</v>
      </c>
      <c r="F8" s="8"/>
      <c r="G8" s="7" t="s">
        <v>6</v>
      </c>
      <c r="H8" s="7"/>
      <c r="I8" s="15"/>
      <c r="J8" s="15"/>
      <c r="K8" s="15"/>
      <c r="L8" s="9"/>
      <c r="M8" s="7"/>
      <c r="N8" s="7"/>
      <c r="O8" s="7"/>
      <c r="P8" s="9"/>
      <c r="Q8" s="7"/>
      <c r="R8" s="7"/>
      <c r="S8" s="58"/>
      <c r="T8" s="7"/>
      <c r="U8" s="7"/>
    </row>
    <row r="9" spans="1:35" ht="17.25" customHeight="1" x14ac:dyDescent="0.2">
      <c r="A9" s="98" t="s">
        <v>29</v>
      </c>
      <c r="B9" s="13"/>
      <c r="C9" s="20" t="s">
        <v>17</v>
      </c>
      <c r="D9" s="13"/>
      <c r="E9" s="21"/>
      <c r="F9" s="13"/>
      <c r="G9" s="21"/>
      <c r="H9" s="15"/>
      <c r="I9" s="15"/>
      <c r="J9" s="15"/>
      <c r="K9" s="15"/>
      <c r="L9" s="16"/>
      <c r="M9" s="22" t="str">
        <f>IFERROR(ROUND(AVERAGE(E9:K9)*2,0)/2,"")</f>
        <v/>
      </c>
      <c r="N9" s="15"/>
      <c r="O9" s="24"/>
      <c r="P9" s="16"/>
      <c r="Q9" s="23" t="str">
        <f>IF(COUNT(M9,O9)&lt;&gt;2,"",ROUND(AVERAGE(M9,O9)*2,0)/2)</f>
        <v/>
      </c>
      <c r="R9" s="15"/>
      <c r="S9" s="59" t="s">
        <v>26</v>
      </c>
      <c r="T9" s="17"/>
      <c r="U9" s="94" t="str">
        <f>IF(COUNT(O9,O11,O13,O15,O17,O19,Q9,Q11,Q13,Q15,Q17,Q19,Q21,Q23,Q25)&lt;&gt;15,"",ROUND(AVERAGE(Q9:Q27),1))</f>
        <v/>
      </c>
      <c r="W9" s="55" t="str">
        <f>IF(ISNUMBER(Q9),IF(Q9-4&lt;0,Q9-4,0),"")</f>
        <v/>
      </c>
    </row>
    <row r="10" spans="1:35" ht="6" customHeight="1" x14ac:dyDescent="0.2">
      <c r="A10" s="98"/>
      <c r="B10" s="13"/>
      <c r="C10" s="14"/>
      <c r="D10" s="13"/>
      <c r="E10" s="15"/>
      <c r="F10" s="13"/>
      <c r="G10" s="15"/>
      <c r="H10" s="15"/>
      <c r="I10" s="15"/>
      <c r="J10" s="15"/>
      <c r="K10" s="15"/>
      <c r="L10" s="16"/>
      <c r="M10" s="15"/>
      <c r="N10" s="15"/>
      <c r="O10" s="15"/>
      <c r="P10" s="16"/>
      <c r="Q10" s="17"/>
      <c r="R10" s="15"/>
      <c r="S10" s="58"/>
      <c r="T10" s="17"/>
      <c r="U10" s="94"/>
    </row>
    <row r="11" spans="1:35" ht="17.25" customHeight="1" x14ac:dyDescent="0.2">
      <c r="A11" s="98"/>
      <c r="B11" s="13"/>
      <c r="C11" s="20" t="s">
        <v>18</v>
      </c>
      <c r="D11" s="13"/>
      <c r="E11" s="21"/>
      <c r="F11" s="13"/>
      <c r="G11" s="21"/>
      <c r="H11" s="15"/>
      <c r="I11" s="15"/>
      <c r="J11" s="15"/>
      <c r="K11" s="15"/>
      <c r="L11" s="16"/>
      <c r="M11" s="75" t="str">
        <f>IFERROR(ROUND(AVERAGE(E11:K11)*2,0)/2,"")</f>
        <v/>
      </c>
      <c r="N11" s="15"/>
      <c r="O11" s="24"/>
      <c r="P11" s="16"/>
      <c r="Q11" s="72" t="str">
        <f>IF(COUNT(M11,O11)&lt;&gt;2,"",ROUND(AVERAGE(M11,O11)*2,0)/2)</f>
        <v/>
      </c>
      <c r="R11" s="15"/>
      <c r="S11" s="77" t="s">
        <v>26</v>
      </c>
      <c r="T11" s="17"/>
      <c r="U11" s="94"/>
      <c r="W11" s="76" t="str">
        <f>IF(ISNUMBER(Q11),IF(Q11-4&lt;0,Q11-4,0),"")</f>
        <v/>
      </c>
    </row>
    <row r="12" spans="1:35" ht="6" customHeight="1" x14ac:dyDescent="0.2">
      <c r="A12" s="98"/>
      <c r="B12" s="13"/>
      <c r="C12" s="14"/>
      <c r="D12" s="13"/>
      <c r="E12" s="15"/>
      <c r="F12" s="13"/>
      <c r="G12" s="15"/>
      <c r="H12" s="15"/>
      <c r="I12" s="15"/>
      <c r="J12" s="15"/>
      <c r="K12" s="15"/>
      <c r="L12" s="16"/>
      <c r="M12" s="15"/>
      <c r="N12" s="15"/>
      <c r="O12" s="15"/>
      <c r="P12" s="16"/>
      <c r="Q12" s="17"/>
      <c r="R12" s="15"/>
      <c r="S12" s="58"/>
      <c r="T12" s="17"/>
      <c r="U12" s="94"/>
    </row>
    <row r="13" spans="1:35" ht="17.25" customHeight="1" x14ac:dyDescent="0.2">
      <c r="A13" s="98"/>
      <c r="B13" s="13"/>
      <c r="C13" s="20" t="s">
        <v>19</v>
      </c>
      <c r="D13" s="13"/>
      <c r="E13" s="21"/>
      <c r="F13" s="13"/>
      <c r="G13" s="21"/>
      <c r="H13" s="15"/>
      <c r="I13" s="15"/>
      <c r="J13" s="15"/>
      <c r="K13" s="15"/>
      <c r="L13" s="16"/>
      <c r="M13" s="75" t="str">
        <f>IFERROR(ROUND(AVERAGE(E13:K13)*2,0)/2,"")</f>
        <v/>
      </c>
      <c r="N13" s="15"/>
      <c r="O13" s="24"/>
      <c r="P13" s="16"/>
      <c r="Q13" s="72" t="str">
        <f>IF(COUNT(M13,O13)&lt;&gt;2,"",ROUND(AVERAGE(M13,O13)*2,0)/2)</f>
        <v/>
      </c>
      <c r="R13" s="15"/>
      <c r="S13" s="77" t="s">
        <v>26</v>
      </c>
      <c r="T13" s="17"/>
      <c r="U13" s="94"/>
      <c r="W13" s="76" t="str">
        <f>IF(ISNUMBER(Q13),IF(Q13-4&lt;0,Q13-4,0),"")</f>
        <v/>
      </c>
    </row>
    <row r="14" spans="1:35" ht="6" customHeight="1" x14ac:dyDescent="0.2">
      <c r="A14" s="98"/>
      <c r="B14" s="13"/>
      <c r="C14" s="14"/>
      <c r="D14" s="13"/>
      <c r="E14" s="15"/>
      <c r="F14" s="13"/>
      <c r="G14" s="15"/>
      <c r="H14" s="15"/>
      <c r="I14" s="15"/>
      <c r="J14" s="15"/>
      <c r="K14" s="15"/>
      <c r="L14" s="16"/>
      <c r="M14" s="15"/>
      <c r="N14" s="15"/>
      <c r="O14" s="15"/>
      <c r="P14" s="16"/>
      <c r="Q14" s="17"/>
      <c r="R14" s="15"/>
      <c r="S14" s="58"/>
      <c r="T14" s="17"/>
      <c r="U14" s="94"/>
    </row>
    <row r="15" spans="1:35" ht="17.25" customHeight="1" x14ac:dyDescent="0.2">
      <c r="A15" s="98"/>
      <c r="B15" s="13"/>
      <c r="C15" s="20" t="s">
        <v>20</v>
      </c>
      <c r="D15" s="13"/>
      <c r="E15" s="21"/>
      <c r="F15" s="13"/>
      <c r="G15" s="21"/>
      <c r="H15" s="15"/>
      <c r="I15" s="15"/>
      <c r="J15" s="15"/>
      <c r="K15" s="15"/>
      <c r="L15" s="16"/>
      <c r="M15" s="75" t="str">
        <f>IFERROR(ROUND(AVERAGE(E15:K15)*2,0)/2,"")</f>
        <v/>
      </c>
      <c r="N15" s="15"/>
      <c r="O15" s="24"/>
      <c r="P15" s="16"/>
      <c r="Q15" s="72" t="str">
        <f>IF(COUNT(M15,O15)&lt;&gt;2,"",ROUND(AVERAGE(M15,O15)*2,0)/2)</f>
        <v/>
      </c>
      <c r="R15" s="15"/>
      <c r="S15" s="77" t="s">
        <v>26</v>
      </c>
      <c r="T15" s="17"/>
      <c r="U15" s="94"/>
      <c r="W15" s="76" t="str">
        <f>IF(ISNUMBER(Q15),IF(Q15-4&lt;0,Q15-4,0),"")</f>
        <v/>
      </c>
    </row>
    <row r="16" spans="1:35" ht="6" customHeight="1" x14ac:dyDescent="0.2">
      <c r="A16" s="98"/>
      <c r="B16" s="13"/>
      <c r="C16" s="14"/>
      <c r="D16" s="13"/>
      <c r="E16" s="15"/>
      <c r="F16" s="13"/>
      <c r="G16" s="15"/>
      <c r="H16" s="15"/>
      <c r="I16" s="15"/>
      <c r="J16" s="15"/>
      <c r="K16" s="15"/>
      <c r="L16" s="16"/>
      <c r="M16" s="15"/>
      <c r="N16" s="15"/>
      <c r="O16" s="15"/>
      <c r="P16" s="16"/>
      <c r="Q16" s="17"/>
      <c r="R16" s="15"/>
      <c r="S16" s="58"/>
      <c r="T16" s="17"/>
      <c r="U16" s="94"/>
    </row>
    <row r="17" spans="1:23" ht="17.25" customHeight="1" x14ac:dyDescent="0.2">
      <c r="A17" s="98"/>
      <c r="B17" s="13"/>
      <c r="C17" s="25" t="s">
        <v>36</v>
      </c>
      <c r="D17" s="13"/>
      <c r="E17" s="81"/>
      <c r="F17" s="13"/>
      <c r="G17" s="81"/>
      <c r="H17" s="15"/>
      <c r="I17" s="15"/>
      <c r="J17" s="15"/>
      <c r="K17" s="15"/>
      <c r="L17" s="15"/>
      <c r="M17" s="75" t="str">
        <f>IFERROR(ROUND(AVERAGE(E17:K17)*2,0)/2,"")</f>
        <v/>
      </c>
      <c r="N17" s="16"/>
      <c r="O17" s="24"/>
      <c r="P17" s="15"/>
      <c r="Q17" s="72" t="str">
        <f>IF(COUNT(M17,O17)&lt;&gt;2,"",ROUND(AVERAGE(M17,O17)*2,0)/2)</f>
        <v/>
      </c>
      <c r="R17" s="16"/>
      <c r="S17" s="77" t="s">
        <v>26</v>
      </c>
      <c r="T17" s="17"/>
      <c r="U17" s="94"/>
      <c r="W17" s="76" t="str">
        <f>IF(ISNUMBER(Q17),IF(Q17-4&lt;0,Q17-4,0),"")</f>
        <v/>
      </c>
    </row>
    <row r="18" spans="1:23" ht="6" customHeight="1" x14ac:dyDescent="0.2">
      <c r="A18" s="98"/>
      <c r="B18" s="13"/>
      <c r="C18" s="14"/>
      <c r="D18" s="13"/>
      <c r="E18" s="15"/>
      <c r="F18" s="13"/>
      <c r="G18" s="15"/>
      <c r="H18" s="15"/>
      <c r="I18" s="15"/>
      <c r="J18" s="15"/>
      <c r="K18" s="15"/>
      <c r="L18" s="16"/>
      <c r="M18" s="15"/>
      <c r="N18" s="15"/>
      <c r="O18" s="15"/>
      <c r="P18" s="16"/>
      <c r="Q18" s="17"/>
      <c r="R18" s="15"/>
      <c r="S18" s="58"/>
      <c r="T18" s="17"/>
      <c r="U18" s="94"/>
    </row>
    <row r="19" spans="1:23" ht="17.25" customHeight="1" x14ac:dyDescent="0.2">
      <c r="A19" s="98"/>
      <c r="B19" s="13"/>
      <c r="C19" s="25" t="s">
        <v>37</v>
      </c>
      <c r="D19" s="13"/>
      <c r="E19" s="81"/>
      <c r="F19" s="13"/>
      <c r="G19" s="81"/>
      <c r="H19" s="15"/>
      <c r="I19" s="15"/>
      <c r="J19" s="15"/>
      <c r="K19" s="15"/>
      <c r="L19" s="15"/>
      <c r="M19" s="75" t="str">
        <f>IFERROR(ROUND(AVERAGE(E19:K19)*2,0)/2,"")</f>
        <v/>
      </c>
      <c r="N19" s="16"/>
      <c r="O19" s="24"/>
      <c r="P19" s="15"/>
      <c r="Q19" s="72" t="str">
        <f>IF(COUNT(M19,O19)&lt;&gt;2,"",ROUND(AVERAGE(M19,O19)*2,0)/2)</f>
        <v/>
      </c>
      <c r="R19" s="16"/>
      <c r="S19" s="77" t="s">
        <v>26</v>
      </c>
      <c r="T19" s="17"/>
      <c r="U19" s="94"/>
      <c r="W19" s="76" t="str">
        <f>IF(ISNUMBER(Q19),IF(Q19-4&lt;0,Q19-4,0),"")</f>
        <v/>
      </c>
    </row>
    <row r="20" spans="1:23" ht="6" customHeight="1" x14ac:dyDescent="0.2">
      <c r="A20" s="98"/>
      <c r="B20" s="13"/>
      <c r="C20" s="14"/>
      <c r="D20" s="13"/>
      <c r="E20" s="15"/>
      <c r="F20" s="13"/>
      <c r="G20" s="15"/>
      <c r="H20" s="15"/>
      <c r="I20" s="15"/>
      <c r="J20" s="15"/>
      <c r="K20" s="15"/>
      <c r="L20" s="16"/>
      <c r="M20" s="15"/>
      <c r="N20" s="15"/>
      <c r="O20" s="15"/>
      <c r="P20" s="16"/>
      <c r="Q20" s="17"/>
      <c r="R20" s="15"/>
      <c r="S20" s="58"/>
      <c r="T20" s="17"/>
      <c r="U20" s="94"/>
      <c r="W20" s="71"/>
    </row>
    <row r="21" spans="1:23" ht="17.25" customHeight="1" x14ac:dyDescent="0.2">
      <c r="A21" s="98"/>
      <c r="B21" s="13"/>
      <c r="C21" s="25" t="s">
        <v>21</v>
      </c>
      <c r="D21" s="13"/>
      <c r="E21" s="81"/>
      <c r="F21" s="13"/>
      <c r="G21" s="81"/>
      <c r="H21" s="15"/>
      <c r="I21" s="15"/>
      <c r="J21" s="15"/>
      <c r="K21" s="15"/>
      <c r="L21" s="16"/>
      <c r="M21" s="75" t="str">
        <f>IFERROR(ROUND(AVERAGE(E21:K21)*2,0)/2,"")</f>
        <v/>
      </c>
      <c r="N21" s="15"/>
      <c r="O21" s="15"/>
      <c r="P21" s="16"/>
      <c r="Q21" s="72" t="str">
        <f>IF(M21="","",M21)</f>
        <v/>
      </c>
      <c r="R21" s="15"/>
      <c r="S21" s="77" t="s">
        <v>26</v>
      </c>
      <c r="T21" s="17"/>
      <c r="U21" s="94"/>
      <c r="W21" s="76" t="str">
        <f>IF(ISNUMBER(Q21),IF(Q21-4&lt;0,Q21-4,0),"")</f>
        <v/>
      </c>
    </row>
    <row r="22" spans="1:23" ht="6" customHeight="1" x14ac:dyDescent="0.2">
      <c r="A22" s="98"/>
      <c r="B22" s="13"/>
      <c r="C22" s="14"/>
      <c r="D22" s="13"/>
      <c r="E22" s="15"/>
      <c r="F22" s="13"/>
      <c r="G22" s="15"/>
      <c r="H22" s="15"/>
      <c r="I22" s="15"/>
      <c r="J22" s="15"/>
      <c r="K22" s="15"/>
      <c r="L22" s="16"/>
      <c r="M22" s="15"/>
      <c r="N22" s="15"/>
      <c r="O22" s="15"/>
      <c r="P22" s="16"/>
      <c r="Q22" s="17"/>
      <c r="R22" s="15"/>
      <c r="S22" s="58"/>
      <c r="T22" s="17"/>
      <c r="U22" s="94"/>
      <c r="W22" s="71"/>
    </row>
    <row r="23" spans="1:23" ht="17.25" customHeight="1" x14ac:dyDescent="0.2">
      <c r="A23" s="98"/>
      <c r="B23" s="13"/>
      <c r="C23" s="25" t="s">
        <v>22</v>
      </c>
      <c r="D23" s="13"/>
      <c r="E23" s="73"/>
      <c r="F23" s="13"/>
      <c r="G23" s="73"/>
      <c r="H23" s="15"/>
      <c r="I23" s="15"/>
      <c r="J23" s="15"/>
      <c r="K23" s="15"/>
      <c r="L23" s="16"/>
      <c r="M23" s="75" t="str">
        <f>IFERROR(ROUND(AVERAGE(E23:K23)*2,0)/2,"")</f>
        <v/>
      </c>
      <c r="N23" s="15"/>
      <c r="O23" s="15"/>
      <c r="P23" s="16"/>
      <c r="Q23" s="72" t="str">
        <f>IF(M23="","",M23)</f>
        <v/>
      </c>
      <c r="R23" s="15"/>
      <c r="S23" s="77" t="s">
        <v>26</v>
      </c>
      <c r="T23" s="17"/>
      <c r="U23" s="94"/>
      <c r="W23" s="76" t="str">
        <f>IF(ISNUMBER(Q23),IF(Q23-4&lt;0,Q23-4,0),"")</f>
        <v/>
      </c>
    </row>
    <row r="24" spans="1:23" ht="6" customHeight="1" x14ac:dyDescent="0.2">
      <c r="A24" s="98"/>
      <c r="B24" s="13"/>
      <c r="C24" s="14"/>
      <c r="D24" s="13"/>
      <c r="E24" s="15"/>
      <c r="F24" s="13"/>
      <c r="G24" s="15"/>
      <c r="H24" s="15"/>
      <c r="I24" s="15"/>
      <c r="J24" s="15"/>
      <c r="K24" s="15"/>
      <c r="L24" s="16"/>
      <c r="M24" s="15"/>
      <c r="N24" s="15"/>
      <c r="O24" s="15"/>
      <c r="P24" s="16"/>
      <c r="Q24" s="17"/>
      <c r="R24" s="15"/>
      <c r="S24" s="58"/>
      <c r="T24" s="17"/>
      <c r="U24" s="94"/>
    </row>
    <row r="25" spans="1:23" ht="17.25" customHeight="1" x14ac:dyDescent="0.2">
      <c r="A25" s="98"/>
      <c r="B25" s="13"/>
      <c r="C25" s="25" t="s">
        <v>23</v>
      </c>
      <c r="D25" s="13"/>
      <c r="E25" s="96"/>
      <c r="F25" s="96"/>
      <c r="G25" s="96"/>
      <c r="H25" s="15"/>
      <c r="I25" s="15"/>
      <c r="J25" s="15"/>
      <c r="K25" s="15"/>
      <c r="L25" s="16"/>
      <c r="M25" s="75" t="str">
        <f>IFERROR(ROUND(AVERAGE(E25:K25)*2,0)/2,"")</f>
        <v/>
      </c>
      <c r="N25" s="15"/>
      <c r="O25" s="15"/>
      <c r="P25" s="16"/>
      <c r="Q25" s="93" t="str">
        <f>IF(COUNT(M25,M27)&lt;&gt;2,"",ROUND(AVERAGE(M25,M27)*2,0)/2)</f>
        <v/>
      </c>
      <c r="R25" s="15"/>
      <c r="S25" s="97" t="s">
        <v>26</v>
      </c>
      <c r="T25" s="17"/>
      <c r="U25" s="94"/>
      <c r="W25" s="99" t="str">
        <f>IF(ISNUMBER(Q25),IF(Q25-4&lt;0,Q25-4,0),"")</f>
        <v/>
      </c>
    </row>
    <row r="26" spans="1:23" ht="6" customHeight="1" x14ac:dyDescent="0.2">
      <c r="A26" s="98"/>
      <c r="B26" s="13"/>
      <c r="C26" s="14"/>
      <c r="D26" s="13"/>
      <c r="E26" s="15"/>
      <c r="F26" s="13"/>
      <c r="G26" s="15"/>
      <c r="H26" s="15"/>
      <c r="I26" s="15"/>
      <c r="J26" s="15"/>
      <c r="K26" s="15"/>
      <c r="L26" s="16"/>
      <c r="M26" s="15"/>
      <c r="N26" s="15"/>
      <c r="O26" s="15"/>
      <c r="P26" s="16"/>
      <c r="Q26" s="93"/>
      <c r="R26" s="15"/>
      <c r="S26" s="97"/>
      <c r="T26" s="17"/>
      <c r="U26" s="94"/>
      <c r="W26" s="99"/>
    </row>
    <row r="27" spans="1:23" ht="17.25" customHeight="1" x14ac:dyDescent="0.2">
      <c r="A27" s="98"/>
      <c r="B27" s="13"/>
      <c r="C27" s="20" t="s">
        <v>24</v>
      </c>
      <c r="D27" s="13"/>
      <c r="E27" s="81"/>
      <c r="F27" s="13"/>
      <c r="G27" s="81"/>
      <c r="H27" s="15"/>
      <c r="I27" s="81"/>
      <c r="J27" s="15"/>
      <c r="K27" s="15"/>
      <c r="L27" s="16"/>
      <c r="M27" s="75" t="str">
        <f>IFERROR(ROUND(AVERAGE(E27:K27)*2,0)/2,"")</f>
        <v/>
      </c>
      <c r="N27" s="15"/>
      <c r="O27" s="15"/>
      <c r="P27" s="16"/>
      <c r="Q27" s="93"/>
      <c r="R27" s="15"/>
      <c r="S27" s="97"/>
      <c r="T27" s="17"/>
      <c r="U27" s="94"/>
      <c r="W27" s="99"/>
    </row>
    <row r="28" spans="1:23" ht="15" x14ac:dyDescent="0.2">
      <c r="A28" s="4"/>
      <c r="B28" s="4"/>
      <c r="C28" s="4"/>
      <c r="D28" s="4"/>
      <c r="E28" s="4"/>
      <c r="F28" s="4"/>
      <c r="G28" s="4"/>
      <c r="H28" s="4"/>
      <c r="I28" s="4"/>
      <c r="J28" s="4"/>
      <c r="K28" s="4"/>
      <c r="L28" s="3"/>
      <c r="M28" s="4"/>
      <c r="N28" s="4"/>
      <c r="O28" s="4"/>
      <c r="P28" s="3"/>
      <c r="Q28" s="4"/>
      <c r="R28" s="4"/>
      <c r="T28" s="4"/>
      <c r="U28" s="4"/>
    </row>
    <row r="29" spans="1:23" ht="9.9499999999999993" customHeight="1" x14ac:dyDescent="0.2">
      <c r="L29" s="5"/>
      <c r="M29" s="60"/>
      <c r="N29" s="60"/>
      <c r="O29" s="60"/>
      <c r="P29" s="61" t="s">
        <v>8</v>
      </c>
      <c r="Q29" s="64" t="str">
        <f>IF(COUNT(Q9:Q27)&gt;=1,COUNTIF(Q9:Q27,"&lt;4"),"")</f>
        <v/>
      </c>
      <c r="R29" s="60"/>
    </row>
    <row r="30" spans="1:23" ht="5.25" customHeight="1" x14ac:dyDescent="0.2">
      <c r="L30" s="5"/>
      <c r="M30" s="62"/>
      <c r="N30" s="62"/>
      <c r="O30" s="62"/>
      <c r="P30" s="62"/>
      <c r="Q30" s="65"/>
      <c r="R30" s="62"/>
    </row>
    <row r="31" spans="1:23" ht="9.9499999999999993" customHeight="1" x14ac:dyDescent="0.2">
      <c r="L31" s="5"/>
      <c r="M31" s="60"/>
      <c r="N31" s="60"/>
      <c r="O31" s="63"/>
      <c r="P31" s="61" t="s">
        <v>16</v>
      </c>
      <c r="Q31" s="66" t="str">
        <f>IF(SUM(Q9:Q27)&lt;&gt;0,IF(SUM(W9:W27)=0,0,SUM(W9:W27)*-1),"")</f>
        <v/>
      </c>
      <c r="R31" s="60"/>
    </row>
    <row r="32" spans="1:23" ht="39.950000000000003" customHeight="1" x14ac:dyDescent="0.2">
      <c r="A32" s="2"/>
      <c r="W32" s="76"/>
    </row>
    <row r="33" spans="1:23" s="70" customFormat="1" ht="31.5" customHeight="1" x14ac:dyDescent="0.2">
      <c r="A33" s="67"/>
      <c r="B33" s="67"/>
      <c r="C33" s="67"/>
      <c r="D33" s="68"/>
      <c r="E33" s="95" t="s">
        <v>30</v>
      </c>
      <c r="F33" s="95"/>
      <c r="G33" s="95"/>
      <c r="H33" s="69"/>
      <c r="I33" s="95" t="s">
        <v>32</v>
      </c>
      <c r="J33" s="95"/>
      <c r="K33" s="95"/>
      <c r="L33" s="69"/>
      <c r="M33" s="80" t="s">
        <v>2</v>
      </c>
      <c r="N33" s="69"/>
      <c r="O33" s="80" t="s">
        <v>4</v>
      </c>
      <c r="P33" s="69"/>
      <c r="Q33" s="80" t="s">
        <v>1</v>
      </c>
      <c r="R33" s="69"/>
      <c r="S33" s="11" t="s">
        <v>7</v>
      </c>
      <c r="T33" s="69"/>
      <c r="U33" s="80" t="s">
        <v>3</v>
      </c>
      <c r="W33" s="76"/>
    </row>
    <row r="34" spans="1:23" ht="6" customHeight="1" x14ac:dyDescent="0.2">
      <c r="A34" s="12"/>
      <c r="B34" s="13"/>
      <c r="C34" s="14"/>
      <c r="D34" s="13"/>
      <c r="E34" s="15"/>
      <c r="F34" s="13"/>
      <c r="G34" s="15"/>
      <c r="H34" s="15"/>
      <c r="I34" s="15"/>
      <c r="J34" s="15"/>
      <c r="K34" s="15"/>
      <c r="L34" s="16"/>
      <c r="M34" s="15"/>
      <c r="N34" s="15"/>
      <c r="O34" s="15"/>
      <c r="P34" s="16"/>
      <c r="Q34" s="17"/>
      <c r="R34" s="15"/>
      <c r="T34" s="17"/>
      <c r="U34" s="18"/>
      <c r="W34" s="76"/>
    </row>
    <row r="35" spans="1:23" ht="23.25" customHeight="1" x14ac:dyDescent="0.2">
      <c r="A35" s="19"/>
      <c r="B35" s="13"/>
      <c r="C35" s="53" t="s">
        <v>0</v>
      </c>
      <c r="D35" s="13"/>
      <c r="E35" s="7" t="s">
        <v>5</v>
      </c>
      <c r="F35" s="8"/>
      <c r="G35" s="7" t="s">
        <v>6</v>
      </c>
      <c r="H35" s="7"/>
      <c r="I35" s="7" t="s">
        <v>33</v>
      </c>
      <c r="J35" s="8"/>
      <c r="K35" s="7" t="s">
        <v>34</v>
      </c>
      <c r="L35" s="9"/>
      <c r="M35" s="7"/>
      <c r="N35" s="7"/>
      <c r="O35" s="7"/>
      <c r="P35" s="9"/>
      <c r="Q35" s="7"/>
      <c r="R35" s="7"/>
      <c r="S35" s="58"/>
      <c r="T35" s="7"/>
      <c r="U35" s="7"/>
      <c r="W35" s="76"/>
    </row>
    <row r="36" spans="1:23" ht="17.25" customHeight="1" x14ac:dyDescent="0.2">
      <c r="A36" s="98" t="s">
        <v>31</v>
      </c>
      <c r="B36" s="13"/>
      <c r="C36" s="20" t="s">
        <v>17</v>
      </c>
      <c r="D36" s="13"/>
      <c r="E36" s="81"/>
      <c r="F36" s="13"/>
      <c r="G36" s="81"/>
      <c r="H36" s="15"/>
      <c r="I36" s="81"/>
      <c r="J36" s="13"/>
      <c r="K36" s="81"/>
      <c r="L36" s="16"/>
      <c r="M36" s="75" t="str">
        <f>IFERROR(ROUND(AVERAGE(E36:K36)*2,0)/2,"")</f>
        <v/>
      </c>
      <c r="N36" s="15"/>
      <c r="O36" s="24"/>
      <c r="P36" s="16"/>
      <c r="Q36" s="79" t="str">
        <f>IF(COUNT(M36,O36)&lt;&gt;2,"",ROUND(AVERAGE(M36,O36)*2,0)/2)</f>
        <v/>
      </c>
      <c r="R36" s="15"/>
      <c r="S36" s="78" t="s">
        <v>26</v>
      </c>
      <c r="T36" s="17"/>
      <c r="U36" s="94" t="str">
        <f>IF(COUNT(O36,O38,O40,O42,O44,O46,Q36,Q38,Q40,Q42,Q44,Q46,Q48,Q50,Q52)&lt;&gt;15,"",ROUND(AVERAGE(Q36:Q54),1))</f>
        <v/>
      </c>
      <c r="W36" s="76" t="str">
        <f>IF(ISNUMBER(Q36),IF(Q36-4&lt;0,Q36-4,0),"")</f>
        <v/>
      </c>
    </row>
    <row r="37" spans="1:23" ht="6" customHeight="1" x14ac:dyDescent="0.2">
      <c r="A37" s="98"/>
      <c r="B37" s="13"/>
      <c r="C37" s="14"/>
      <c r="D37" s="13"/>
      <c r="E37" s="15"/>
      <c r="F37" s="13"/>
      <c r="G37" s="15"/>
      <c r="H37" s="15"/>
      <c r="I37" s="15"/>
      <c r="J37" s="13"/>
      <c r="K37" s="15"/>
      <c r="L37" s="16"/>
      <c r="M37" s="15"/>
      <c r="N37" s="15"/>
      <c r="O37" s="15"/>
      <c r="P37" s="16"/>
      <c r="Q37" s="17"/>
      <c r="R37" s="15"/>
      <c r="S37" s="58"/>
      <c r="T37" s="17"/>
      <c r="U37" s="94"/>
      <c r="W37" s="76"/>
    </row>
    <row r="38" spans="1:23" ht="17.25" customHeight="1" x14ac:dyDescent="0.2">
      <c r="A38" s="98"/>
      <c r="B38" s="13"/>
      <c r="C38" s="20" t="s">
        <v>18</v>
      </c>
      <c r="D38" s="13"/>
      <c r="E38" s="81"/>
      <c r="F38" s="13"/>
      <c r="G38" s="81"/>
      <c r="H38" s="15"/>
      <c r="I38" s="81"/>
      <c r="J38" s="13"/>
      <c r="K38" s="81"/>
      <c r="L38" s="16"/>
      <c r="M38" s="75" t="str">
        <f>IFERROR(ROUND(AVERAGE(E38:K38)*2,0)/2,"")</f>
        <v/>
      </c>
      <c r="N38" s="15"/>
      <c r="O38" s="24"/>
      <c r="P38" s="16"/>
      <c r="Q38" s="79" t="str">
        <f>IF(COUNT(M38,O38)&lt;&gt;2,"",ROUND(AVERAGE(M38,O38)*2,0)/2)</f>
        <v/>
      </c>
      <c r="R38" s="15"/>
      <c r="S38" s="78" t="s">
        <v>26</v>
      </c>
      <c r="T38" s="17"/>
      <c r="U38" s="94"/>
      <c r="W38" s="76" t="str">
        <f>IF(ISNUMBER(Q38),IF(Q38-4&lt;0,Q38-4,0),"")</f>
        <v/>
      </c>
    </row>
    <row r="39" spans="1:23" ht="6" customHeight="1" x14ac:dyDescent="0.2">
      <c r="A39" s="98"/>
      <c r="B39" s="13"/>
      <c r="C39" s="14"/>
      <c r="D39" s="13"/>
      <c r="E39" s="15"/>
      <c r="F39" s="13"/>
      <c r="G39" s="15"/>
      <c r="H39" s="15"/>
      <c r="I39" s="15"/>
      <c r="J39" s="13"/>
      <c r="K39" s="15"/>
      <c r="L39" s="16"/>
      <c r="M39" s="15"/>
      <c r="N39" s="15"/>
      <c r="O39" s="15"/>
      <c r="P39" s="16"/>
      <c r="Q39" s="17"/>
      <c r="R39" s="15"/>
      <c r="S39" s="58"/>
      <c r="T39" s="17"/>
      <c r="U39" s="94"/>
      <c r="W39" s="76"/>
    </row>
    <row r="40" spans="1:23" ht="17.25" customHeight="1" x14ac:dyDescent="0.2">
      <c r="A40" s="98"/>
      <c r="B40" s="13"/>
      <c r="C40" s="20" t="s">
        <v>19</v>
      </c>
      <c r="D40" s="13"/>
      <c r="E40" s="81"/>
      <c r="F40" s="13"/>
      <c r="G40" s="81"/>
      <c r="H40" s="15"/>
      <c r="I40" s="81"/>
      <c r="J40" s="13"/>
      <c r="K40" s="81"/>
      <c r="L40" s="16"/>
      <c r="M40" s="75" t="str">
        <f>IFERROR(ROUND(AVERAGE(E40:K40)*2,0)/2,"")</f>
        <v/>
      </c>
      <c r="N40" s="15"/>
      <c r="O40" s="24"/>
      <c r="P40" s="16"/>
      <c r="Q40" s="79" t="str">
        <f>IF(COUNT(M40,O40)&lt;&gt;2,"",ROUND(AVERAGE(M40,O40)*2,0)/2)</f>
        <v/>
      </c>
      <c r="R40" s="15"/>
      <c r="S40" s="78" t="s">
        <v>26</v>
      </c>
      <c r="T40" s="17"/>
      <c r="U40" s="94"/>
      <c r="W40" s="76" t="str">
        <f>IF(ISNUMBER(Q40),IF(Q40-4&lt;0,Q40-4,0),"")</f>
        <v/>
      </c>
    </row>
    <row r="41" spans="1:23" ht="6" customHeight="1" x14ac:dyDescent="0.2">
      <c r="A41" s="98"/>
      <c r="B41" s="13"/>
      <c r="C41" s="14"/>
      <c r="D41" s="13"/>
      <c r="E41" s="15"/>
      <c r="F41" s="13"/>
      <c r="G41" s="15"/>
      <c r="H41" s="15"/>
      <c r="I41" s="15"/>
      <c r="J41" s="13"/>
      <c r="K41" s="15"/>
      <c r="L41" s="16"/>
      <c r="M41" s="15"/>
      <c r="N41" s="15"/>
      <c r="O41" s="15"/>
      <c r="P41" s="16"/>
      <c r="Q41" s="17"/>
      <c r="R41" s="15"/>
      <c r="S41" s="58"/>
      <c r="T41" s="17"/>
      <c r="U41" s="94"/>
      <c r="W41" s="76"/>
    </row>
    <row r="42" spans="1:23" ht="17.25" customHeight="1" x14ac:dyDescent="0.2">
      <c r="A42" s="98"/>
      <c r="B42" s="13"/>
      <c r="C42" s="20" t="s">
        <v>20</v>
      </c>
      <c r="D42" s="13"/>
      <c r="E42" s="81"/>
      <c r="F42" s="13"/>
      <c r="G42" s="81"/>
      <c r="H42" s="15"/>
      <c r="I42" s="81"/>
      <c r="J42" s="13"/>
      <c r="K42" s="81"/>
      <c r="L42" s="16"/>
      <c r="M42" s="75" t="str">
        <f>IFERROR(ROUND(AVERAGE(E42:K42)*2,0)/2,"")</f>
        <v/>
      </c>
      <c r="N42" s="15"/>
      <c r="O42" s="24"/>
      <c r="P42" s="16"/>
      <c r="Q42" s="79" t="str">
        <f>IF(COUNT(M42,O42)&lt;&gt;2,"",ROUND(AVERAGE(M42,O42)*2,0)/2)</f>
        <v/>
      </c>
      <c r="R42" s="15"/>
      <c r="S42" s="78" t="s">
        <v>26</v>
      </c>
      <c r="T42" s="17"/>
      <c r="U42" s="94"/>
      <c r="W42" s="76" t="str">
        <f>IF(ISNUMBER(Q42),IF(Q42-4&lt;0,Q42-4,0),"")</f>
        <v/>
      </c>
    </row>
    <row r="43" spans="1:23" ht="6" customHeight="1" x14ac:dyDescent="0.2">
      <c r="A43" s="98"/>
      <c r="B43" s="13"/>
      <c r="C43" s="14"/>
      <c r="D43" s="13"/>
      <c r="E43" s="15"/>
      <c r="F43" s="13"/>
      <c r="G43" s="15"/>
      <c r="H43" s="15"/>
      <c r="I43" s="15"/>
      <c r="J43" s="13"/>
      <c r="K43" s="15"/>
      <c r="L43" s="16"/>
      <c r="M43" s="15"/>
      <c r="N43" s="15"/>
      <c r="O43" s="15"/>
      <c r="P43" s="16"/>
      <c r="Q43" s="17"/>
      <c r="R43" s="15"/>
      <c r="S43" s="58"/>
      <c r="T43" s="17"/>
      <c r="U43" s="94"/>
      <c r="W43" s="76"/>
    </row>
    <row r="44" spans="1:23" ht="17.25" customHeight="1" x14ac:dyDescent="0.2">
      <c r="A44" s="98"/>
      <c r="B44" s="13"/>
      <c r="C44" s="25" t="s">
        <v>36</v>
      </c>
      <c r="D44" s="13"/>
      <c r="E44" s="81"/>
      <c r="F44" s="13"/>
      <c r="G44" s="81"/>
      <c r="H44" s="15"/>
      <c r="I44" s="81"/>
      <c r="J44" s="13"/>
      <c r="K44" s="81"/>
      <c r="L44" s="15"/>
      <c r="M44" s="75" t="str">
        <f>IFERROR(ROUND(AVERAGE(E44:K44)*2,0)/2,"")</f>
        <v/>
      </c>
      <c r="N44" s="16"/>
      <c r="O44" s="24"/>
      <c r="P44" s="15"/>
      <c r="Q44" s="79" t="str">
        <f>IF(COUNT(M44,O44)&lt;&gt;2,"",ROUND(AVERAGE(M44,O44)*2,0)/2)</f>
        <v/>
      </c>
      <c r="R44" s="16"/>
      <c r="S44" s="78" t="s">
        <v>26</v>
      </c>
      <c r="T44" s="17"/>
      <c r="U44" s="94"/>
      <c r="W44" s="76" t="str">
        <f>IF(ISNUMBER(Q44),IF(Q44-4&lt;0,Q44-4,0),"")</f>
        <v/>
      </c>
    </row>
    <row r="45" spans="1:23" ht="6" customHeight="1" x14ac:dyDescent="0.2">
      <c r="A45" s="98"/>
      <c r="B45" s="13"/>
      <c r="C45" s="14"/>
      <c r="D45" s="13"/>
      <c r="E45" s="15"/>
      <c r="F45" s="13"/>
      <c r="G45" s="15"/>
      <c r="H45" s="15"/>
      <c r="I45" s="15"/>
      <c r="J45" s="13"/>
      <c r="K45" s="15"/>
      <c r="L45" s="16"/>
      <c r="M45" s="15"/>
      <c r="N45" s="15"/>
      <c r="O45" s="15"/>
      <c r="P45" s="16"/>
      <c r="Q45" s="17"/>
      <c r="R45" s="15"/>
      <c r="S45" s="58"/>
      <c r="T45" s="17"/>
      <c r="U45" s="94"/>
      <c r="W45" s="76"/>
    </row>
    <row r="46" spans="1:23" ht="17.25" customHeight="1" x14ac:dyDescent="0.2">
      <c r="A46" s="98"/>
      <c r="B46" s="13"/>
      <c r="C46" s="25" t="s">
        <v>37</v>
      </c>
      <c r="D46" s="13"/>
      <c r="E46" s="81"/>
      <c r="F46" s="13"/>
      <c r="G46" s="81"/>
      <c r="H46" s="15"/>
      <c r="I46" s="84"/>
      <c r="J46" s="13"/>
      <c r="K46" s="84"/>
      <c r="L46" s="15"/>
      <c r="M46" s="75" t="str">
        <f>IFERROR(ROUND(AVERAGE(E46:K46)*2,0)/2,"")</f>
        <v/>
      </c>
      <c r="N46" s="16"/>
      <c r="O46" s="24"/>
      <c r="P46" s="15"/>
      <c r="Q46" s="79" t="str">
        <f>IF(COUNT(M46,O46)&lt;&gt;2,"",ROUND(AVERAGE(M46,O46)*2,0)/2)</f>
        <v/>
      </c>
      <c r="R46" s="16"/>
      <c r="S46" s="78" t="s">
        <v>26</v>
      </c>
      <c r="T46" s="17"/>
      <c r="U46" s="94"/>
      <c r="W46" s="76" t="str">
        <f>IF(ISNUMBER(Q46),IF(Q46-4&lt;0,Q46-4,0),"")</f>
        <v/>
      </c>
    </row>
    <row r="47" spans="1:23" ht="6" customHeight="1" x14ac:dyDescent="0.2">
      <c r="A47" s="98"/>
      <c r="B47" s="13"/>
      <c r="C47" s="14"/>
      <c r="D47" s="13"/>
      <c r="E47" s="15"/>
      <c r="F47" s="13"/>
      <c r="G47" s="15"/>
      <c r="H47" s="15"/>
      <c r="I47" s="15"/>
      <c r="J47" s="13"/>
      <c r="K47" s="15"/>
      <c r="L47" s="16"/>
      <c r="M47" s="15"/>
      <c r="N47" s="15"/>
      <c r="O47" s="15"/>
      <c r="P47" s="16"/>
      <c r="Q47" s="17"/>
      <c r="R47" s="15"/>
      <c r="S47" s="58"/>
      <c r="T47" s="17"/>
      <c r="U47" s="94"/>
      <c r="W47" s="76"/>
    </row>
    <row r="48" spans="1:23" ht="17.25" customHeight="1" x14ac:dyDescent="0.2">
      <c r="A48" s="98"/>
      <c r="B48" s="13"/>
      <c r="C48" s="25" t="s">
        <v>21</v>
      </c>
      <c r="D48" s="13"/>
      <c r="E48" s="15"/>
      <c r="F48" s="15"/>
      <c r="G48" s="15"/>
      <c r="H48" s="15"/>
      <c r="I48" s="84"/>
      <c r="J48" s="13"/>
      <c r="K48" s="84"/>
      <c r="L48" s="16"/>
      <c r="M48" s="75" t="str">
        <f>IFERROR(ROUND(AVERAGE(E48:K48)*2,0)/2,"")</f>
        <v/>
      </c>
      <c r="N48" s="15"/>
      <c r="O48" s="15"/>
      <c r="P48" s="16"/>
      <c r="Q48" s="79" t="str">
        <f>IF(M48="","",M48)</f>
        <v/>
      </c>
      <c r="R48" s="15"/>
      <c r="S48" s="78" t="s">
        <v>26</v>
      </c>
      <c r="T48" s="17"/>
      <c r="U48" s="94"/>
      <c r="W48" s="76" t="str">
        <f>IF(ISNUMBER(Q48),IF(Q48-4&lt;0,Q48-4,0),"")</f>
        <v/>
      </c>
    </row>
    <row r="49" spans="1:23" ht="6" customHeight="1" x14ac:dyDescent="0.2">
      <c r="A49" s="98"/>
      <c r="B49" s="13"/>
      <c r="C49" s="14"/>
      <c r="D49" s="13"/>
      <c r="E49" s="15"/>
      <c r="F49" s="13"/>
      <c r="G49" s="15"/>
      <c r="H49" s="15"/>
      <c r="I49" s="15"/>
      <c r="J49" s="13"/>
      <c r="K49" s="15"/>
      <c r="L49" s="16"/>
      <c r="M49" s="15"/>
      <c r="N49" s="15"/>
      <c r="O49" s="15"/>
      <c r="P49" s="16"/>
      <c r="Q49" s="17"/>
      <c r="R49" s="15"/>
      <c r="S49" s="58"/>
      <c r="T49" s="17"/>
      <c r="U49" s="94"/>
      <c r="W49" s="76"/>
    </row>
    <row r="50" spans="1:23" ht="17.25" customHeight="1" x14ac:dyDescent="0.2">
      <c r="A50" s="98"/>
      <c r="B50" s="13"/>
      <c r="C50" s="25" t="s">
        <v>22</v>
      </c>
      <c r="D50" s="13"/>
      <c r="E50" s="84"/>
      <c r="F50" s="13"/>
      <c r="G50" s="84"/>
      <c r="H50" s="15"/>
      <c r="I50" s="15"/>
      <c r="J50" s="15"/>
      <c r="K50" s="15"/>
      <c r="L50" s="16"/>
      <c r="M50" s="75" t="str">
        <f>IFERROR(ROUND(AVERAGE(E50:K50)*2,0)/2,"")</f>
        <v/>
      </c>
      <c r="N50" s="15"/>
      <c r="O50" s="15"/>
      <c r="P50" s="16"/>
      <c r="Q50" s="79" t="str">
        <f>IF(M50="","",M50)</f>
        <v/>
      </c>
      <c r="R50" s="15"/>
      <c r="S50" s="78" t="s">
        <v>26</v>
      </c>
      <c r="T50" s="17"/>
      <c r="U50" s="94"/>
      <c r="W50" s="76" t="str">
        <f>IF(ISNUMBER(Q50),IF(Q50-4&lt;0,Q50-4,0),"")</f>
        <v/>
      </c>
    </row>
    <row r="51" spans="1:23" ht="6" customHeight="1" x14ac:dyDescent="0.2">
      <c r="A51" s="98"/>
      <c r="B51" s="13"/>
      <c r="C51" s="14"/>
      <c r="D51" s="13"/>
      <c r="E51" s="15"/>
      <c r="F51" s="13"/>
      <c r="G51" s="15"/>
      <c r="H51" s="15"/>
      <c r="I51" s="15"/>
      <c r="J51" s="13"/>
      <c r="K51" s="15"/>
      <c r="L51" s="16"/>
      <c r="M51" s="15"/>
      <c r="N51" s="15"/>
      <c r="O51" s="15"/>
      <c r="P51" s="16"/>
      <c r="Q51" s="17"/>
      <c r="R51" s="15"/>
      <c r="S51" s="58"/>
      <c r="T51" s="17"/>
      <c r="U51" s="94"/>
      <c r="W51" s="76"/>
    </row>
    <row r="52" spans="1:23" ht="17.25" customHeight="1" x14ac:dyDescent="0.2">
      <c r="A52" s="98"/>
      <c r="B52" s="13"/>
      <c r="C52" s="25" t="s">
        <v>23</v>
      </c>
      <c r="D52" s="13"/>
      <c r="E52" s="15"/>
      <c r="F52" s="15"/>
      <c r="G52" s="15"/>
      <c r="H52" s="15"/>
      <c r="I52" s="96"/>
      <c r="J52" s="96"/>
      <c r="K52" s="96"/>
      <c r="L52" s="16"/>
      <c r="M52" s="75" t="str">
        <f>IFERROR(ROUND(AVERAGE(E52:K52)*2,0)/2,"")</f>
        <v/>
      </c>
      <c r="N52" s="15"/>
      <c r="O52" s="15"/>
      <c r="P52" s="16"/>
      <c r="Q52" s="93" t="str">
        <f>IF(COUNT(M52,M54)&lt;&gt;2,"",ROUND(AVERAGE(M52,M54)*2,0)/2)</f>
        <v/>
      </c>
      <c r="R52" s="15"/>
      <c r="S52" s="97" t="s">
        <v>26</v>
      </c>
      <c r="T52" s="17"/>
      <c r="U52" s="94"/>
      <c r="W52" s="99" t="str">
        <f>IF(ISNUMBER(Q52),IF(Q52-4&lt;0,Q52-4,0),"")</f>
        <v/>
      </c>
    </row>
    <row r="53" spans="1:23" ht="6" customHeight="1" x14ac:dyDescent="0.2">
      <c r="A53" s="98"/>
      <c r="B53" s="13"/>
      <c r="C53" s="14"/>
      <c r="D53" s="13"/>
      <c r="E53" s="15"/>
      <c r="F53" s="13"/>
      <c r="G53" s="15"/>
      <c r="H53" s="15"/>
      <c r="I53" s="15"/>
      <c r="J53" s="13"/>
      <c r="K53" s="15"/>
      <c r="L53" s="16"/>
      <c r="M53" s="15"/>
      <c r="N53" s="15"/>
      <c r="O53" s="15"/>
      <c r="P53" s="16"/>
      <c r="Q53" s="93"/>
      <c r="R53" s="15"/>
      <c r="S53" s="97"/>
      <c r="T53" s="17"/>
      <c r="U53" s="94"/>
      <c r="W53" s="99"/>
    </row>
    <row r="54" spans="1:23" ht="17.25" customHeight="1" x14ac:dyDescent="0.2">
      <c r="A54" s="98"/>
      <c r="B54" s="13"/>
      <c r="C54" s="20" t="s">
        <v>24</v>
      </c>
      <c r="D54" s="13"/>
      <c r="E54" s="81"/>
      <c r="F54" s="13"/>
      <c r="G54" s="81"/>
      <c r="H54" s="15"/>
      <c r="I54" s="81"/>
      <c r="J54" s="13"/>
      <c r="K54" s="81"/>
      <c r="L54" s="16"/>
      <c r="M54" s="75" t="str">
        <f>IFERROR(ROUND(AVERAGE(E54:K54)*2,0)/2,"")</f>
        <v/>
      </c>
      <c r="N54" s="15"/>
      <c r="O54" s="15"/>
      <c r="P54" s="16"/>
      <c r="Q54" s="93"/>
      <c r="R54" s="15"/>
      <c r="S54" s="97"/>
      <c r="T54" s="17"/>
      <c r="U54" s="94"/>
      <c r="W54" s="99"/>
    </row>
    <row r="55" spans="1:23" ht="15" x14ac:dyDescent="0.2">
      <c r="A55" s="4"/>
      <c r="B55" s="4"/>
      <c r="C55" s="4"/>
      <c r="D55" s="4"/>
      <c r="E55" s="4"/>
      <c r="F55" s="4"/>
      <c r="G55" s="4"/>
      <c r="H55" s="4"/>
      <c r="I55" s="4"/>
      <c r="J55" s="4"/>
      <c r="K55" s="4"/>
      <c r="L55" s="3"/>
      <c r="M55" s="4"/>
      <c r="N55" s="4"/>
      <c r="O55" s="4"/>
      <c r="P55" s="3"/>
      <c r="Q55" s="4"/>
      <c r="R55" s="4"/>
      <c r="T55" s="4"/>
      <c r="U55" s="4"/>
      <c r="W55" s="76"/>
    </row>
    <row r="56" spans="1:23" ht="9.9499999999999993" customHeight="1" x14ac:dyDescent="0.2">
      <c r="L56" s="5"/>
      <c r="M56" s="60"/>
      <c r="N56" s="60"/>
      <c r="O56" s="60"/>
      <c r="P56" s="61" t="s">
        <v>8</v>
      </c>
      <c r="Q56" s="64" t="str">
        <f>IF(COUNT(Q36:Q54)&gt;=1,COUNTIF(Q36:Q54,"&lt;4"),"")</f>
        <v/>
      </c>
      <c r="R56" s="60"/>
      <c r="W56" s="76"/>
    </row>
    <row r="57" spans="1:23" ht="5.25" customHeight="1" x14ac:dyDescent="0.2">
      <c r="L57" s="5"/>
      <c r="M57" s="62"/>
      <c r="N57" s="62"/>
      <c r="O57" s="62"/>
      <c r="P57" s="62"/>
      <c r="Q57" s="65"/>
      <c r="R57" s="62"/>
      <c r="W57" s="76"/>
    </row>
    <row r="58" spans="1:23" ht="9.9499999999999993" customHeight="1" x14ac:dyDescent="0.2">
      <c r="L58" s="5"/>
      <c r="M58" s="60"/>
      <c r="N58" s="60"/>
      <c r="O58" s="63"/>
      <c r="P58" s="61" t="s">
        <v>16</v>
      </c>
      <c r="Q58" s="66" t="str">
        <f>IF(SUM(Q36:Q54)&lt;&gt;0,IF(SUM(W36:W54)=0,0,SUM(W36:W54)*-1),"")</f>
        <v/>
      </c>
      <c r="R58" s="60"/>
      <c r="W58" s="76"/>
    </row>
    <row r="59" spans="1:23" ht="15" x14ac:dyDescent="0.2">
      <c r="L59" s="5"/>
      <c r="P59" s="5"/>
      <c r="U59" s="6"/>
    </row>
    <row r="60" spans="1:23" ht="15" x14ac:dyDescent="0.2">
      <c r="L60" s="5"/>
      <c r="P60" s="5"/>
      <c r="U60" s="6"/>
    </row>
    <row r="61" spans="1:23" x14ac:dyDescent="0.2">
      <c r="A61" s="40" t="s">
        <v>10</v>
      </c>
      <c r="B61" s="41"/>
      <c r="C61" s="41"/>
      <c r="D61" s="41"/>
      <c r="E61" s="41"/>
      <c r="F61" s="41"/>
      <c r="G61" s="41"/>
      <c r="H61" s="41"/>
      <c r="I61" s="41"/>
      <c r="J61" s="41"/>
      <c r="K61" s="41"/>
      <c r="L61" s="42"/>
      <c r="M61" s="41"/>
      <c r="N61" s="41"/>
      <c r="O61" s="41"/>
      <c r="P61" s="42"/>
      <c r="Q61" s="41"/>
      <c r="R61" s="41"/>
      <c r="S61" s="44"/>
      <c r="T61" s="41"/>
      <c r="U61" s="43"/>
      <c r="V61" s="13"/>
    </row>
    <row r="62" spans="1:23" x14ac:dyDescent="0.2">
      <c r="A62" s="39" t="s">
        <v>13</v>
      </c>
      <c r="B62" s="13"/>
      <c r="C62" s="90" t="s">
        <v>9</v>
      </c>
      <c r="D62" s="90"/>
      <c r="E62" s="90"/>
      <c r="F62" s="90"/>
      <c r="G62" s="90"/>
      <c r="H62" s="90"/>
      <c r="I62" s="90"/>
      <c r="J62" s="90"/>
      <c r="K62" s="90"/>
      <c r="L62" s="90"/>
      <c r="M62" s="90"/>
      <c r="N62" s="90"/>
      <c r="O62" s="90"/>
      <c r="P62" s="90"/>
      <c r="Q62" s="90"/>
      <c r="R62" s="90"/>
      <c r="S62" s="90"/>
      <c r="T62" s="90"/>
      <c r="U62" s="90"/>
      <c r="V62" s="13"/>
    </row>
    <row r="63" spans="1:23" x14ac:dyDescent="0.2">
      <c r="A63" s="13"/>
      <c r="B63" s="13"/>
      <c r="C63" s="45"/>
      <c r="D63" s="45"/>
      <c r="E63" s="45"/>
      <c r="F63" s="45"/>
      <c r="G63" s="45"/>
      <c r="H63" s="45"/>
      <c r="I63" s="45"/>
      <c r="J63" s="45"/>
      <c r="K63" s="45"/>
      <c r="L63" s="26"/>
      <c r="M63" s="45"/>
      <c r="N63" s="45"/>
      <c r="O63" s="45"/>
      <c r="P63" s="26"/>
      <c r="Q63" s="45"/>
      <c r="R63" s="45"/>
      <c r="S63" s="47"/>
      <c r="T63" s="45"/>
      <c r="U63" s="46"/>
      <c r="V63" s="13"/>
    </row>
    <row r="64" spans="1:23" x14ac:dyDescent="0.2">
      <c r="A64" s="13"/>
      <c r="B64" s="13"/>
      <c r="C64" s="45"/>
      <c r="D64" s="45"/>
      <c r="E64" s="45"/>
      <c r="F64" s="45"/>
      <c r="G64" s="45"/>
      <c r="H64" s="45"/>
      <c r="I64" s="45"/>
      <c r="J64" s="45"/>
      <c r="K64" s="45"/>
      <c r="L64" s="26"/>
      <c r="M64" s="45"/>
      <c r="N64" s="45"/>
      <c r="O64" s="45"/>
      <c r="P64" s="26"/>
      <c r="Q64" s="45"/>
      <c r="R64" s="45"/>
      <c r="S64" s="47"/>
      <c r="T64" s="45"/>
      <c r="U64" s="46"/>
      <c r="V64" s="13"/>
    </row>
    <row r="65" spans="1:23" x14ac:dyDescent="0.2">
      <c r="A65" s="40" t="s">
        <v>11</v>
      </c>
      <c r="B65" s="41"/>
      <c r="C65" s="48"/>
      <c r="D65" s="48"/>
      <c r="E65" s="48"/>
      <c r="F65" s="48"/>
      <c r="G65" s="48"/>
      <c r="H65" s="48"/>
      <c r="I65" s="48"/>
      <c r="J65" s="48"/>
      <c r="K65" s="48"/>
      <c r="L65" s="42"/>
      <c r="M65" s="48"/>
      <c r="N65" s="48"/>
      <c r="O65" s="48"/>
      <c r="P65" s="42"/>
      <c r="Q65" s="48"/>
      <c r="R65" s="48"/>
      <c r="S65" s="50"/>
      <c r="T65" s="48"/>
      <c r="U65" s="49"/>
      <c r="V65" s="13"/>
    </row>
    <row r="66" spans="1:23" x14ac:dyDescent="0.2">
      <c r="A66" s="39" t="s">
        <v>13</v>
      </c>
      <c r="B66" s="13"/>
      <c r="C66" s="90" t="s">
        <v>25</v>
      </c>
      <c r="D66" s="90"/>
      <c r="E66" s="90"/>
      <c r="F66" s="90"/>
      <c r="G66" s="90"/>
      <c r="H66" s="90"/>
      <c r="I66" s="90"/>
      <c r="J66" s="90"/>
      <c r="K66" s="90"/>
      <c r="L66" s="90"/>
      <c r="M66" s="90"/>
      <c r="N66" s="90"/>
      <c r="O66" s="90"/>
      <c r="P66" s="90"/>
      <c r="Q66" s="90"/>
      <c r="R66" s="90"/>
      <c r="S66" s="90"/>
      <c r="T66" s="90"/>
      <c r="U66" s="90"/>
      <c r="V66" s="13"/>
    </row>
    <row r="67" spans="1:23" ht="28.5" customHeight="1" x14ac:dyDescent="0.2">
      <c r="A67" s="13"/>
      <c r="B67" s="51"/>
      <c r="C67" s="91" t="s">
        <v>27</v>
      </c>
      <c r="D67" s="92"/>
      <c r="E67" s="92"/>
      <c r="F67" s="92"/>
      <c r="G67" s="92"/>
      <c r="H67" s="92"/>
      <c r="I67" s="92"/>
      <c r="J67" s="92"/>
      <c r="K67" s="92"/>
      <c r="L67" s="92"/>
      <c r="M67" s="92"/>
      <c r="N67" s="92"/>
      <c r="O67" s="92"/>
      <c r="P67" s="92"/>
      <c r="Q67" s="92"/>
      <c r="R67" s="92"/>
      <c r="S67" s="92"/>
      <c r="T67" s="92"/>
      <c r="U67" s="92"/>
      <c r="V67" s="13"/>
    </row>
    <row r="68" spans="1:23" x14ac:dyDescent="0.2">
      <c r="A68" s="13"/>
      <c r="B68" s="51"/>
      <c r="C68" s="85"/>
      <c r="D68" s="86"/>
      <c r="E68" s="86"/>
      <c r="F68" s="86"/>
      <c r="G68" s="86"/>
      <c r="H68" s="86"/>
      <c r="I68" s="86"/>
      <c r="J68" s="86"/>
      <c r="K68" s="86"/>
      <c r="L68" s="86"/>
      <c r="M68" s="86"/>
      <c r="N68" s="86"/>
      <c r="O68" s="86"/>
      <c r="P68" s="86"/>
      <c r="Q68" s="86"/>
      <c r="R68" s="86"/>
      <c r="S68" s="86"/>
      <c r="T68" s="86"/>
      <c r="U68" s="86"/>
      <c r="V68" s="13"/>
      <c r="W68" s="76"/>
    </row>
    <row r="69" spans="1:23" x14ac:dyDescent="0.2">
      <c r="A69" s="13"/>
      <c r="B69" s="13"/>
      <c r="C69" s="13"/>
      <c r="D69" s="13"/>
      <c r="E69" s="13"/>
      <c r="F69" s="13"/>
      <c r="G69" s="13"/>
      <c r="H69" s="13"/>
      <c r="I69" s="13"/>
      <c r="J69" s="13"/>
      <c r="K69" s="13"/>
      <c r="L69" s="26"/>
      <c r="M69" s="13"/>
      <c r="N69" s="13"/>
      <c r="O69" s="13"/>
      <c r="P69" s="26"/>
      <c r="Q69" s="13"/>
      <c r="R69" s="13"/>
      <c r="S69" s="28"/>
      <c r="T69" s="13"/>
      <c r="U69" s="27"/>
      <c r="V69" s="13"/>
    </row>
    <row r="70" spans="1:23" s="32" customFormat="1" x14ac:dyDescent="0.25">
      <c r="A70" s="29" t="s">
        <v>39</v>
      </c>
      <c r="B70" s="30"/>
      <c r="C70" s="30"/>
      <c r="D70" s="30"/>
      <c r="E70" s="30"/>
      <c r="F70" s="30"/>
      <c r="G70" s="30"/>
      <c r="H70" s="30"/>
      <c r="I70" s="30"/>
      <c r="J70" s="30"/>
      <c r="K70" s="30"/>
      <c r="L70" s="30"/>
      <c r="M70" s="30"/>
      <c r="N70" s="30"/>
      <c r="O70" s="30"/>
      <c r="P70" s="30"/>
      <c r="Q70" s="30"/>
      <c r="R70" s="30"/>
      <c r="S70" s="52"/>
      <c r="T70" s="30"/>
      <c r="U70" s="30"/>
      <c r="V70" s="31"/>
      <c r="W70" s="56"/>
    </row>
    <row r="71" spans="1:23" ht="63.75" customHeight="1" x14ac:dyDescent="0.2">
      <c r="B71" s="13"/>
      <c r="C71" s="13"/>
      <c r="D71" s="13"/>
      <c r="E71" s="13"/>
      <c r="F71" s="13"/>
      <c r="G71" s="13"/>
      <c r="H71" s="13"/>
      <c r="I71" s="13"/>
      <c r="J71" s="13"/>
      <c r="K71" s="13"/>
      <c r="L71" s="13"/>
      <c r="M71" s="13"/>
      <c r="N71" s="13"/>
      <c r="O71" s="13"/>
      <c r="P71" s="13"/>
      <c r="Q71" s="13"/>
      <c r="R71" s="13"/>
      <c r="S71" s="28"/>
      <c r="T71" s="13"/>
      <c r="U71" s="13"/>
      <c r="V71" s="13"/>
    </row>
    <row r="72" spans="1:23" ht="42.75" customHeight="1" x14ac:dyDescent="0.2">
      <c r="B72" s="13"/>
      <c r="C72" s="13"/>
      <c r="D72" s="13"/>
      <c r="E72" s="13"/>
      <c r="F72" s="13"/>
      <c r="G72" s="13"/>
      <c r="H72" s="13"/>
      <c r="I72" s="13"/>
      <c r="J72" s="13"/>
      <c r="K72" s="13"/>
      <c r="L72" s="13"/>
      <c r="M72" s="13"/>
      <c r="N72" s="13"/>
      <c r="O72" s="13"/>
      <c r="P72" s="13"/>
      <c r="Q72" s="13"/>
      <c r="R72" s="13"/>
      <c r="S72" s="28"/>
      <c r="T72" s="13"/>
      <c r="U72" s="13"/>
      <c r="V72" s="13"/>
    </row>
    <row r="73" spans="1:23" ht="23.25" customHeight="1" x14ac:dyDescent="0.2">
      <c r="A73" s="13"/>
      <c r="B73" s="13"/>
      <c r="C73" s="13"/>
      <c r="D73" s="13"/>
      <c r="E73" s="13"/>
      <c r="F73" s="13"/>
      <c r="G73" s="13"/>
      <c r="H73" s="13"/>
      <c r="I73" s="13"/>
      <c r="J73" s="13"/>
      <c r="K73" s="13"/>
      <c r="L73" s="13"/>
      <c r="M73" s="13"/>
      <c r="N73" s="13"/>
      <c r="O73" s="13"/>
      <c r="P73" s="13"/>
      <c r="Q73" s="13"/>
      <c r="R73" s="13"/>
      <c r="S73" s="28"/>
      <c r="T73" s="13"/>
      <c r="U73" s="13"/>
      <c r="V73" s="13"/>
    </row>
    <row r="74" spans="1:23" x14ac:dyDescent="0.2">
      <c r="A74" s="13"/>
      <c r="B74" s="13"/>
      <c r="C74" s="13"/>
      <c r="D74" s="13"/>
      <c r="E74" s="13"/>
      <c r="F74" s="13"/>
      <c r="G74" s="13"/>
      <c r="H74" s="13"/>
      <c r="I74" s="13"/>
      <c r="J74" s="13"/>
      <c r="K74" s="13"/>
      <c r="L74" s="13"/>
      <c r="M74" s="13"/>
      <c r="N74" s="13"/>
      <c r="O74" s="13"/>
      <c r="P74" s="13"/>
      <c r="Q74" s="13"/>
      <c r="R74" s="13"/>
      <c r="S74" s="28"/>
      <c r="T74" s="13"/>
      <c r="U74" s="13"/>
      <c r="V74" s="13"/>
    </row>
  </sheetData>
  <sheetProtection algorithmName="SHA-512" hashValue="unoKadFoVJH4uAbhIirstmfwpuA7v0+oGBNeG8S+b51LlsV0gHihyjoiaU5DYwTNXT+A5/kh7IMWOBh6JF3PPg==" saltValue="US0uCiFWmqHPpYiRArL3Xg==" spinCount="100000" sheet="1" selectLockedCells="1"/>
  <mergeCells count="18">
    <mergeCell ref="A9:A27"/>
    <mergeCell ref="E6:G6"/>
    <mergeCell ref="W25:W27"/>
    <mergeCell ref="S25:S27"/>
    <mergeCell ref="C62:U62"/>
    <mergeCell ref="A36:A54"/>
    <mergeCell ref="W52:W54"/>
    <mergeCell ref="C66:U66"/>
    <mergeCell ref="C67:U67"/>
    <mergeCell ref="Q25:Q27"/>
    <mergeCell ref="U9:U27"/>
    <mergeCell ref="E33:G33"/>
    <mergeCell ref="I33:K33"/>
    <mergeCell ref="E25:G25"/>
    <mergeCell ref="U36:U54"/>
    <mergeCell ref="Q52:Q54"/>
    <mergeCell ref="S52:S54"/>
    <mergeCell ref="I52:K52"/>
  </mergeCells>
  <conditionalFormatting sqref="U9 E9:H24 E26:H27 E25 H25 L9:Q27">
    <cfRule type="cellIs" dxfId="14" priority="37" operator="between">
      <formula>0.1</formula>
      <formula>3.99999999</formula>
    </cfRule>
  </conditionalFormatting>
  <conditionalFormatting sqref="Q29 Q31">
    <cfRule type="cellIs" dxfId="13" priority="33" operator="lessThanOrEqual">
      <formula>2</formula>
    </cfRule>
  </conditionalFormatting>
  <conditionalFormatting sqref="I36:K45 I53:K54 I52 I47:K47 I49:K49 I51:K51">
    <cfRule type="cellIs" dxfId="12" priority="10" operator="between">
      <formula>0.1</formula>
      <formula>3.99999999</formula>
    </cfRule>
  </conditionalFormatting>
  <conditionalFormatting sqref="Q56 Q58">
    <cfRule type="cellIs" dxfId="11" priority="18" operator="lessThanOrEqual">
      <formula>2</formula>
    </cfRule>
  </conditionalFormatting>
  <conditionalFormatting sqref="I7:K26 J27:K27">
    <cfRule type="cellIs" dxfId="10" priority="17" operator="between">
      <formula>0.1</formula>
      <formula>3.99999999</formula>
    </cfRule>
  </conditionalFormatting>
  <conditionalFormatting sqref="I6:K6">
    <cfRule type="cellIs" dxfId="9" priority="16" operator="between">
      <formula>0.1</formula>
      <formula>3.99999999</formula>
    </cfRule>
  </conditionalFormatting>
  <conditionalFormatting sqref="I27">
    <cfRule type="cellIs" dxfId="8" priority="15" operator="between">
      <formula>0.1</formula>
      <formula>3.99999999</formula>
    </cfRule>
  </conditionalFormatting>
  <conditionalFormatting sqref="U36 E36:H47 E53:H54 H52 L36:Q54 E51:H51 H50 E49:H49 H48">
    <cfRule type="cellIs" dxfId="7" priority="14" operator="between">
      <formula>0.1</formula>
      <formula>3.99999999</formula>
    </cfRule>
  </conditionalFormatting>
  <conditionalFormatting sqref="I34:K34">
    <cfRule type="cellIs" dxfId="6" priority="13" operator="between">
      <formula>0.1</formula>
      <formula>3.99999999</formula>
    </cfRule>
  </conditionalFormatting>
  <conditionalFormatting sqref="E52:G52">
    <cfRule type="cellIs" dxfId="5" priority="9" operator="between">
      <formula>0.1</formula>
      <formula>3.99999999</formula>
    </cfRule>
  </conditionalFormatting>
  <conditionalFormatting sqref="I46:K46">
    <cfRule type="cellIs" dxfId="4" priority="3" operator="between">
      <formula>0.1</formula>
      <formula>3.99999999</formula>
    </cfRule>
  </conditionalFormatting>
  <conditionalFormatting sqref="E48:G48">
    <cfRule type="cellIs" dxfId="3" priority="5" operator="between">
      <formula>0.1</formula>
      <formula>3.99999999</formula>
    </cfRule>
  </conditionalFormatting>
  <conditionalFormatting sqref="E50:G50">
    <cfRule type="cellIs" dxfId="2" priority="4" operator="between">
      <formula>0.1</formula>
      <formula>3.99999999</formula>
    </cfRule>
  </conditionalFormatting>
  <conditionalFormatting sqref="I48:K48">
    <cfRule type="cellIs" dxfId="1" priority="2" operator="between">
      <formula>0.1</formula>
      <formula>3.99999999</formula>
    </cfRule>
  </conditionalFormatting>
  <conditionalFormatting sqref="I50:K50">
    <cfRule type="cellIs" dxfId="0" priority="1" operator="between">
      <formula>0.1</formula>
      <formula>3.99999999</formula>
    </cfRule>
  </conditionalFormatting>
  <dataValidations count="1">
    <dataValidation type="list" allowBlank="1" showInputMessage="1" showErrorMessage="1" errorTitle="Noteneingabe" error="Bitte geben Sie halbe oder ganze Noten zwischen 1 und 6 ein (halbe Noten mit Punkt)." sqref="E9 G9 E11 G11 E13 G13 E15 G15 E17 G17 E19 G19 E21 G21 E23 G23 E25:G25 E27 G27 I27 O9 O11 O13 O15 O17 O19 E36 G36 E38 G38 E40 G40 E42 G42 E44 G44 E46 G46 E50 G50 E54 G54 I36 K36 I38 K38 I40 K40 I42 K42 I44 K44 I46 K46 I48 K48 I52:K52 I54 K54 O36 O38 O40 O42 O44 O46" xr:uid="{8B3EDBFD-376D-44D4-82C8-12999183A7FA}">
      <formula1>$Y$1:$AI$1</formula1>
    </dataValidation>
  </dataValidations>
  <printOptions horizontalCentered="1"/>
  <pageMargins left="0.39370078740157483" right="0.39370078740157483" top="0.39370078740157483" bottom="0.39370078740157483" header="0.31496062992125984" footer="0.31496062992125984"/>
  <pageSetup paperSize="9" scale="82" fitToHeight="0" orientation="landscape" r:id="rId1"/>
  <rowBreaks count="1" manualBreakCount="1">
    <brk id="32" max="2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BM2 W&amp;D_W</vt:lpstr>
      <vt:lpstr>'BM2 W&amp;D_W'!Druckbereich</vt:lpstr>
      <vt:lpstr>'BM2 W&amp;D_W'!Drucktitel</vt:lpstr>
    </vt:vector>
  </TitlesOfParts>
  <Company>the BEE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bbzdue</dc:creator>
  <cp:lastModifiedBy>Riana Dürig</cp:lastModifiedBy>
  <cp:lastPrinted>2019-03-29T19:49:40Z</cp:lastPrinted>
  <dcterms:created xsi:type="dcterms:W3CDTF">2009-12-10T13:31:05Z</dcterms:created>
  <dcterms:modified xsi:type="dcterms:W3CDTF">2019-03-29T19:50:48Z</dcterms:modified>
</cp:coreProperties>
</file>