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U:\Riana\BZWW\21_BiVo und LBP\Notenrechner BZWW\"/>
    </mc:Choice>
  </mc:AlternateContent>
  <xr:revisionPtr revIDLastSave="0" documentId="13_ncr:1_{193AE3A0-E72B-4516-B6D3-4CB121BBCCE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BA" sheetId="1" r:id="rId1"/>
  </sheets>
  <definedNames>
    <definedName name="_xlnm.Print_Area" localSheetId="0">EBA!$A$1:$W$47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31" i="1" l="1"/>
  <c r="Q31" i="1"/>
  <c r="Q25" i="1"/>
  <c r="M19" i="1"/>
  <c r="Q19" i="1"/>
  <c r="O9" i="1"/>
  <c r="Q9" i="1"/>
  <c r="U9" i="1"/>
  <c r="U19" i="1"/>
  <c r="W9" i="1"/>
</calcChain>
</file>

<file path=xl/sharedStrings.xml><?xml version="1.0" encoding="utf-8"?>
<sst xmlns="http://schemas.openxmlformats.org/spreadsheetml/2006/main" count="51" uniqueCount="43">
  <si>
    <t>Prüfungsfächer</t>
  </si>
  <si>
    <t>Fachnote</t>
  </si>
  <si>
    <t>Berechnung Ø ERFA</t>
  </si>
  <si>
    <t>Gesamt Ø</t>
  </si>
  <si>
    <t>Prüfungs-note</t>
  </si>
  <si>
    <t>1. Sem</t>
  </si>
  <si>
    <t>2. Sem</t>
  </si>
  <si>
    <t>3. Sem</t>
  </si>
  <si>
    <t>4. Sem</t>
  </si>
  <si>
    <t>Gew.</t>
  </si>
  <si>
    <t>Halbe Noten mit Punkt statt mit Komma eingeben (4.5 statt 4,5)</t>
  </si>
  <si>
    <t>Hinweise Notenrechner</t>
  </si>
  <si>
    <t>Bestehensnormen</t>
  </si>
  <si>
    <t>Bildungszentrum für Wirtschaft Weinfelden</t>
  </si>
  <si>
    <t>§</t>
  </si>
  <si>
    <t>a)</t>
  </si>
  <si>
    <t>b)</t>
  </si>
  <si>
    <t>Notenrechner Qualifikationsverfahren Büroassistent/in EBA</t>
  </si>
  <si>
    <t>EBA</t>
  </si>
  <si>
    <r>
      <t xml:space="preserve">1. Lehrjahr
</t>
    </r>
    <r>
      <rPr>
        <sz val="9"/>
        <color theme="0"/>
        <rFont val="Arial"/>
        <family val="2"/>
      </rPr>
      <t>(Punkte)</t>
    </r>
  </si>
  <si>
    <r>
      <t xml:space="preserve">2. Lehrjahr
</t>
    </r>
    <r>
      <rPr>
        <sz val="9"/>
        <color theme="0"/>
        <rFont val="Arial"/>
        <family val="2"/>
      </rPr>
      <t>(Punkte)</t>
    </r>
  </si>
  <si>
    <t>Punkte</t>
  </si>
  <si>
    <t>Total Punkte</t>
  </si>
  <si>
    <t>Kompetenzdiagramm</t>
  </si>
  <si>
    <t>Qualifikationsgespräch</t>
  </si>
  <si>
    <t>Berufliche Praxis</t>
  </si>
  <si>
    <t>Zeugnis: Standardsprache (Deutsch)</t>
  </si>
  <si>
    <t>Zeugnis: Information / Kommunikation / Administration (IKA)</t>
  </si>
  <si>
    <t>Zeugnis: Wirtschaft und Gesellschaft</t>
  </si>
  <si>
    <t>Prüfung: Standardsprache (Deutsch)</t>
  </si>
  <si>
    <t>Prüfung: Information / Kommunikation / Administration (IKA)</t>
  </si>
  <si>
    <t>Prüfung: Wirtschaft und Gesellschaft</t>
  </si>
  <si>
    <t>Begleitete fächerübergreifende Arbeit (BFA)</t>
  </si>
  <si>
    <r>
      <t xml:space="preserve">1. Lehrjahr
</t>
    </r>
    <r>
      <rPr>
        <sz val="9"/>
        <color theme="0"/>
        <rFont val="Arial"/>
        <family val="2"/>
      </rPr>
      <t>(Noten)</t>
    </r>
  </si>
  <si>
    <r>
      <t xml:space="preserve">2. Lehrjahr
</t>
    </r>
    <r>
      <rPr>
        <sz val="9"/>
        <color theme="0"/>
        <rFont val="Arial"/>
        <family val="2"/>
      </rPr>
      <t>(Noten)</t>
    </r>
  </si>
  <si>
    <t>Die Ausbildung gilt als bestanden, wenn:</t>
  </si>
  <si>
    <t>der Qualifikationsbereich «Berufliche Praxis» mit dem Prädikat «erfüllt» beurteilt ist; und</t>
  </si>
  <si>
    <t>die schulische Schlussnote (Gesamt Ø) 4.0 oder höher beträgt.</t>
  </si>
  <si>
    <t>1/3</t>
  </si>
  <si>
    <t>Gesamt-wertung</t>
  </si>
  <si>
    <t>Schulische Bildung</t>
  </si>
  <si>
    <t>gemäss BiVo 2008</t>
  </si>
  <si>
    <t>Stand: 29.03.2019 / ohne Gewähr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</si>
</sst>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i/>
      <sz val="10"/>
      <color theme="5" tint="-0.249977111117893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0"/>
      <color rgb="FF1E2528"/>
      <name val="Arial"/>
      <family val="2"/>
    </font>
    <font>
      <sz val="10"/>
      <color rgb="FF1E2528"/>
      <name val="Arial"/>
      <family val="2"/>
    </font>
    <font>
      <sz val="9"/>
      <color rgb="FF1E2528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rgb="FFDCE3E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14"/>
      <color theme="0"/>
      <name val="Arial"/>
      <family val="2"/>
    </font>
    <font>
      <b/>
      <sz val="20"/>
      <color rgb="FF1E2528"/>
      <name val="Arial"/>
      <family val="2"/>
    </font>
    <font>
      <sz val="14"/>
      <color rgb="FF1E2528"/>
      <name val="Arial"/>
      <family val="2"/>
    </font>
    <font>
      <sz val="10"/>
      <color theme="1"/>
      <name val="Wingdings"/>
      <charset val="2"/>
    </font>
    <font>
      <b/>
      <sz val="18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24"/>
      <color theme="0"/>
      <name val="Arial"/>
      <family val="2"/>
    </font>
    <font>
      <b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E3E9"/>
        <bgColor indexed="64"/>
      </patternFill>
    </fill>
    <fill>
      <patternFill patternType="solid">
        <fgColor rgb="FFA8BEC9"/>
        <bgColor indexed="64"/>
      </patternFill>
    </fill>
    <fill>
      <patternFill patternType="solid">
        <fgColor rgb="FF94B5C4"/>
        <bgColor indexed="64"/>
      </patternFill>
    </fill>
    <fill>
      <patternFill patternType="solid">
        <fgColor rgb="FF637B85"/>
        <bgColor indexed="64"/>
      </patternFill>
    </fill>
    <fill>
      <patternFill patternType="solid">
        <fgColor rgb="FF7EA5B4"/>
        <bgColor indexed="64"/>
      </patternFill>
    </fill>
    <fill>
      <patternFill patternType="solid">
        <fgColor rgb="FFF6F7F8"/>
        <bgColor indexed="64"/>
      </patternFill>
    </fill>
    <fill>
      <patternFill patternType="solid">
        <fgColor rgb="FF1E252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2" borderId="0" xfId="0" applyFont="1" applyFill="1" applyProtection="1"/>
    <xf numFmtId="0" fontId="3" fillId="2" borderId="0" xfId="0" applyFont="1" applyFill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Protection="1"/>
    <xf numFmtId="0" fontId="4" fillId="2" borderId="0" xfId="0" applyFont="1" applyFill="1" applyAlignment="1" applyProtection="1">
      <alignment horizontal="center" vertical="center" wrapText="1"/>
    </xf>
    <xf numFmtId="164" fontId="2" fillId="2" borderId="0" xfId="0" applyNumberFormat="1" applyFont="1" applyFill="1" applyProtection="1"/>
    <xf numFmtId="164" fontId="6" fillId="2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Protection="1"/>
    <xf numFmtId="164" fontId="6" fillId="2" borderId="0" xfId="0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center"/>
    </xf>
    <xf numFmtId="0" fontId="10" fillId="9" borderId="0" xfId="0" applyFont="1" applyFill="1" applyAlignment="1" applyProtection="1">
      <alignment horizontal="center" vertical="center" textRotation="90"/>
    </xf>
    <xf numFmtId="0" fontId="11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Protection="1"/>
    <xf numFmtId="0" fontId="12" fillId="2" borderId="0" xfId="0" applyFont="1" applyFill="1" applyBorder="1" applyAlignment="1" applyProtection="1">
      <alignment horizontal="left" vertical="center"/>
    </xf>
    <xf numFmtId="164" fontId="13" fillId="2" borderId="0" xfId="0" applyNumberFormat="1" applyFont="1" applyFill="1" applyBorder="1" applyAlignment="1" applyProtection="1">
      <alignment horizontal="center" vertical="center"/>
    </xf>
    <xf numFmtId="164" fontId="13" fillId="2" borderId="0" xfId="0" applyNumberFormat="1" applyFont="1" applyFill="1" applyBorder="1" applyAlignment="1" applyProtection="1">
      <alignment horizontal="center" vertical="center" wrapText="1"/>
    </xf>
    <xf numFmtId="164" fontId="14" fillId="2" borderId="0" xfId="0" applyNumberFormat="1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Alignment="1" applyProtection="1">
      <alignment horizontal="left" vertical="center"/>
    </xf>
    <xf numFmtId="164" fontId="13" fillId="5" borderId="0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 wrapText="1"/>
    </xf>
    <xf numFmtId="164" fontId="12" fillId="2" borderId="0" xfId="0" applyNumberFormat="1" applyFont="1" applyFill="1" applyBorder="1" applyProtection="1"/>
    <xf numFmtId="0" fontId="7" fillId="2" borderId="0" xfId="0" applyFont="1" applyFill="1" applyBorder="1" applyAlignment="1" applyProtection="1">
      <alignment horizontal="center"/>
    </xf>
    <xf numFmtId="0" fontId="9" fillId="9" borderId="0" xfId="0" applyFont="1" applyFill="1" applyAlignment="1" applyProtection="1">
      <alignment vertical="center"/>
    </xf>
    <xf numFmtId="0" fontId="9" fillId="9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right"/>
    </xf>
    <xf numFmtId="0" fontId="17" fillId="6" borderId="0" xfId="0" applyFont="1" applyFill="1" applyAlignment="1" applyProtection="1">
      <alignment vertical="center"/>
    </xf>
    <xf numFmtId="0" fontId="5" fillId="6" borderId="0" xfId="0" applyFont="1" applyFill="1" applyAlignment="1" applyProtection="1">
      <alignment vertical="center"/>
    </xf>
    <xf numFmtId="0" fontId="8" fillId="6" borderId="0" xfId="0" applyFont="1" applyFill="1" applyAlignment="1" applyProtection="1">
      <alignment horizontal="center"/>
    </xf>
    <xf numFmtId="0" fontId="18" fillId="2" borderId="0" xfId="0" applyFont="1" applyFill="1" applyProtection="1"/>
    <xf numFmtId="0" fontId="19" fillId="2" borderId="0" xfId="0" applyFont="1" applyFill="1" applyProtection="1"/>
    <xf numFmtId="0" fontId="20" fillId="2" borderId="0" xfId="0" applyFont="1" applyFill="1" applyBorder="1" applyAlignment="1" applyProtection="1">
      <alignment horizontal="right"/>
    </xf>
    <xf numFmtId="0" fontId="13" fillId="8" borderId="0" xfId="0" applyFont="1" applyFill="1" applyBorder="1" applyProtection="1"/>
    <xf numFmtId="0" fontId="12" fillId="8" borderId="0" xfId="0" applyFont="1" applyFill="1" applyBorder="1" applyProtection="1"/>
    <xf numFmtId="0" fontId="12" fillId="8" borderId="0" xfId="0" applyFont="1" applyFill="1" applyBorder="1" applyAlignment="1" applyProtection="1">
      <alignment horizontal="center" vertical="center" wrapText="1"/>
    </xf>
    <xf numFmtId="164" fontId="12" fillId="8" borderId="0" xfId="0" applyNumberFormat="1" applyFont="1" applyFill="1" applyBorder="1" applyProtection="1"/>
    <xf numFmtId="0" fontId="7" fillId="8" borderId="0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wrapText="1"/>
    </xf>
    <xf numFmtId="164" fontId="12" fillId="2" borderId="0" xfId="0" applyNumberFormat="1" applyFont="1" applyFill="1" applyBorder="1" applyAlignment="1" applyProtection="1">
      <alignment wrapText="1"/>
    </xf>
    <xf numFmtId="0" fontId="7" fillId="2" borderId="0" xfId="0" applyFont="1" applyFill="1" applyBorder="1" applyAlignment="1" applyProtection="1">
      <alignment horizontal="center" wrapText="1"/>
    </xf>
    <xf numFmtId="0" fontId="12" fillId="8" borderId="0" xfId="0" applyFont="1" applyFill="1" applyBorder="1" applyAlignment="1" applyProtection="1">
      <alignment wrapText="1"/>
    </xf>
    <xf numFmtId="164" fontId="12" fillId="8" borderId="0" xfId="0" applyNumberFormat="1" applyFont="1" applyFill="1" applyBorder="1" applyAlignment="1" applyProtection="1">
      <alignment wrapText="1"/>
    </xf>
    <xf numFmtId="0" fontId="7" fillId="8" borderId="0" xfId="0" applyFont="1" applyFill="1" applyBorder="1" applyAlignment="1" applyProtection="1">
      <alignment horizontal="center" wrapText="1"/>
    </xf>
    <xf numFmtId="0" fontId="16" fillId="2" borderId="0" xfId="0" applyFont="1" applyFill="1" applyBorder="1" applyAlignment="1" applyProtection="1">
      <alignment horizontal="right" vertical="top"/>
    </xf>
    <xf numFmtId="0" fontId="7" fillId="9" borderId="0" xfId="0" applyFont="1" applyFill="1" applyBorder="1" applyAlignment="1" applyProtection="1">
      <alignment horizontal="center" vertical="center"/>
    </xf>
    <xf numFmtId="164" fontId="6" fillId="2" borderId="0" xfId="0" applyNumberFormat="1" applyFont="1" applyFill="1" applyBorder="1" applyAlignment="1" applyProtection="1">
      <alignment horizontal="left" vertical="center"/>
    </xf>
    <xf numFmtId="0" fontId="14" fillId="9" borderId="0" xfId="0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Protection="1"/>
    <xf numFmtId="0" fontId="8" fillId="2" borderId="0" xfId="0" applyFont="1" applyFill="1" applyAlignment="1" applyProtection="1">
      <alignment horizontal="center" vertical="center"/>
    </xf>
    <xf numFmtId="0" fontId="21" fillId="9" borderId="0" xfId="0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</xf>
    <xf numFmtId="0" fontId="22" fillId="2" borderId="0" xfId="0" applyFont="1" applyFill="1" applyProtection="1"/>
    <xf numFmtId="0" fontId="14" fillId="2" borderId="0" xfId="0" applyFont="1" applyFill="1" applyBorder="1" applyProtection="1"/>
    <xf numFmtId="0" fontId="14" fillId="2" borderId="0" xfId="0" applyFont="1" applyFill="1" applyBorder="1" applyAlignment="1" applyProtection="1">
      <alignment horizontal="center" vertical="center" wrapText="1"/>
    </xf>
    <xf numFmtId="0" fontId="23" fillId="2" borderId="0" xfId="0" applyFont="1" applyFill="1" applyProtection="1"/>
    <xf numFmtId="0" fontId="12" fillId="2" borderId="0" xfId="0" applyFont="1" applyFill="1" applyBorder="1" applyAlignment="1" applyProtection="1">
      <alignment horizontal="left" wrapText="1"/>
    </xf>
    <xf numFmtId="49" fontId="8" fillId="8" borderId="0" xfId="0" applyNumberFormat="1" applyFont="1" applyFill="1" applyAlignment="1" applyProtection="1">
      <alignment horizontal="center" vertical="center"/>
    </xf>
    <xf numFmtId="164" fontId="14" fillId="6" borderId="0" xfId="0" applyNumberFormat="1" applyFont="1" applyFill="1" applyBorder="1" applyAlignment="1" applyProtection="1">
      <alignment horizontal="center" vertical="center"/>
    </xf>
    <xf numFmtId="0" fontId="14" fillId="9" borderId="0" xfId="0" applyFont="1" applyFill="1" applyBorder="1" applyAlignment="1" applyProtection="1">
      <alignment horizontal="center" vertical="center" wrapText="1"/>
    </xf>
    <xf numFmtId="164" fontId="13" fillId="5" borderId="0" xfId="0" applyNumberFormat="1" applyFont="1" applyFill="1" applyBorder="1" applyAlignment="1" applyProtection="1">
      <alignment horizontal="center" vertical="center"/>
      <protection hidden="1"/>
    </xf>
    <xf numFmtId="1" fontId="13" fillId="3" borderId="0" xfId="0" applyNumberFormat="1" applyFont="1" applyFill="1" applyBorder="1" applyAlignment="1" applyProtection="1">
      <alignment horizontal="center" vertical="center"/>
      <protection locked="0"/>
    </xf>
    <xf numFmtId="1" fontId="13" fillId="5" borderId="0" xfId="0" applyNumberFormat="1" applyFont="1" applyFill="1" applyBorder="1" applyAlignment="1" applyProtection="1">
      <alignment horizontal="center" vertical="center"/>
      <protection hidden="1"/>
    </xf>
    <xf numFmtId="1" fontId="13" fillId="5" borderId="0" xfId="0" applyNumberFormat="1" applyFont="1" applyFill="1" applyBorder="1" applyAlignment="1" applyProtection="1">
      <alignment horizontal="center" vertical="center"/>
      <protection locked="0"/>
    </xf>
    <xf numFmtId="164" fontId="13" fillId="3" borderId="0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left" vertical="top" wrapText="1"/>
    </xf>
    <xf numFmtId="49" fontId="8" fillId="8" borderId="0" xfId="0" applyNumberFormat="1" applyFont="1" applyFill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left" wrapText="1"/>
    </xf>
    <xf numFmtId="164" fontId="24" fillId="7" borderId="0" xfId="0" applyNumberFormat="1" applyFont="1" applyFill="1" applyBorder="1" applyAlignment="1" applyProtection="1">
      <alignment horizontal="center" vertical="center" textRotation="90"/>
    </xf>
    <xf numFmtId="164" fontId="25" fillId="7" borderId="0" xfId="0" applyNumberFormat="1" applyFont="1" applyFill="1" applyBorder="1" applyAlignment="1" applyProtection="1">
      <alignment horizontal="center" vertical="center" wrapText="1"/>
    </xf>
    <xf numFmtId="164" fontId="25" fillId="7" borderId="0" xfId="0" applyNumberFormat="1" applyFont="1" applyFill="1" applyBorder="1" applyAlignment="1" applyProtection="1">
      <alignment horizontal="center" vertical="center"/>
    </xf>
    <xf numFmtId="1" fontId="14" fillId="6" borderId="0" xfId="0" applyNumberFormat="1" applyFont="1" applyFill="1" applyBorder="1" applyAlignment="1" applyProtection="1">
      <alignment horizontal="center" vertical="center"/>
    </xf>
    <xf numFmtId="0" fontId="14" fillId="9" borderId="0" xfId="0" applyFont="1" applyFill="1" applyBorder="1" applyAlignment="1" applyProtection="1">
      <alignment horizontal="center" vertical="center" wrapText="1"/>
    </xf>
    <xf numFmtId="164" fontId="13" fillId="4" borderId="0" xfId="0" applyNumberFormat="1" applyFont="1" applyFill="1" applyBorder="1" applyAlignment="1" applyProtection="1">
      <alignment horizontal="center" vertical="center"/>
    </xf>
    <xf numFmtId="164" fontId="14" fillId="6" borderId="0" xfId="0" applyNumberFormat="1" applyFont="1" applyFill="1" applyBorder="1" applyAlignment="1" applyProtection="1">
      <alignment horizontal="center" vertical="center"/>
    </xf>
    <xf numFmtId="0" fontId="13" fillId="8" borderId="0" xfId="0" applyFont="1" applyFill="1" applyBorder="1" applyAlignment="1" applyProtection="1">
      <alignment horizontal="center" vertical="center" textRotation="90" wrapText="1"/>
    </xf>
    <xf numFmtId="164" fontId="13" fillId="3" borderId="0" xfId="0" applyNumberFormat="1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4"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7EA5B4"/>
      <color rgb="FF94B5C4"/>
      <color rgb="FFF6F7F8"/>
      <color rgb="FF1E2528"/>
      <color rgb="FF637B85"/>
      <color rgb="FFA8BE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60157</xdr:colOff>
      <xdr:row>8</xdr:row>
      <xdr:rowOff>10584</xdr:rowOff>
    </xdr:from>
    <xdr:to>
      <xdr:col>19</xdr:col>
      <xdr:colOff>240073</xdr:colOff>
      <xdr:row>11</xdr:row>
      <xdr:rowOff>0</xdr:rowOff>
    </xdr:to>
    <xdr:sp macro="" textlink="">
      <xdr:nvSpPr>
        <xdr:cNvPr id="3" name="Geschweifte Klammer recht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630525" y="2567295"/>
          <a:ext cx="179916" cy="1112363"/>
        </a:xfrm>
        <a:prstGeom prst="rightBrac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de-CH" sz="1100"/>
        </a:p>
      </xdr:txBody>
    </xdr:sp>
    <xdr:clientData/>
  </xdr:twoCellAnchor>
  <xdr:twoCellAnchor>
    <xdr:from>
      <xdr:col>19</xdr:col>
      <xdr:colOff>60156</xdr:colOff>
      <xdr:row>18</xdr:row>
      <xdr:rowOff>10027</xdr:rowOff>
    </xdr:from>
    <xdr:to>
      <xdr:col>19</xdr:col>
      <xdr:colOff>240156</xdr:colOff>
      <xdr:row>30</xdr:row>
      <xdr:rowOff>211666</xdr:rowOff>
    </xdr:to>
    <xdr:sp macro="" textlink="">
      <xdr:nvSpPr>
        <xdr:cNvPr id="4" name="Geschweifte Klammer recht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630524" y="4672264"/>
          <a:ext cx="180000" cy="2307165"/>
        </a:xfrm>
        <a:prstGeom prst="rightBrac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de-CH" sz="1100"/>
        </a:p>
      </xdr:txBody>
    </xdr:sp>
    <xdr:clientData/>
  </xdr:twoCellAnchor>
  <xdr:twoCellAnchor editAs="oneCell">
    <xdr:from>
      <xdr:col>20</xdr:col>
      <xdr:colOff>825668</xdr:colOff>
      <xdr:row>0</xdr:row>
      <xdr:rowOff>59157</xdr:rowOff>
    </xdr:from>
    <xdr:to>
      <xdr:col>22</xdr:col>
      <xdr:colOff>703848</xdr:colOff>
      <xdr:row>0</xdr:row>
      <xdr:rowOff>409075</xdr:rowOff>
    </xdr:to>
    <xdr:pic>
      <xdr:nvPicPr>
        <xdr:cNvPr id="1079" name="Grafik 7" descr="KTG_Logo_Verw_42mm.wmf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26905" y="59157"/>
          <a:ext cx="1031207" cy="349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H51"/>
  <sheetViews>
    <sheetView showGridLines="0" showRowColHeaders="0" tabSelected="1" zoomScale="95" zoomScaleNormal="95" workbookViewId="0">
      <selection activeCell="E9" sqref="E9"/>
    </sheetView>
  </sheetViews>
  <sheetFormatPr baseColWidth="10" defaultRowHeight="14.25" x14ac:dyDescent="0.2"/>
  <cols>
    <col min="1" max="1" width="11.42578125" style="1"/>
    <col min="2" max="2" width="0.85546875" style="1" customWidth="1"/>
    <col min="3" max="3" width="54.140625" style="1" bestFit="1" customWidth="1"/>
    <col min="4" max="4" width="2.28515625" style="1" customWidth="1"/>
    <col min="5" max="5" width="8.42578125" style="1" customWidth="1"/>
    <col min="6" max="6" width="0.85546875" style="1" customWidth="1"/>
    <col min="7" max="7" width="8.42578125" style="1" customWidth="1"/>
    <col min="8" max="8" width="2.28515625" style="1" customWidth="1"/>
    <col min="9" max="9" width="8.42578125" style="1" customWidth="1"/>
    <col min="10" max="10" width="0.85546875" style="1" customWidth="1"/>
    <col min="11" max="11" width="8.42578125" style="1" customWidth="1"/>
    <col min="12" max="12" width="2.28515625" style="1" customWidth="1"/>
    <col min="13" max="13" width="12.7109375" style="1" customWidth="1"/>
    <col min="14" max="14" width="0.85546875" style="1" customWidth="1"/>
    <col min="15" max="15" width="11.42578125" style="1"/>
    <col min="16" max="16" width="2.28515625" style="1" customWidth="1"/>
    <col min="17" max="17" width="11.42578125" style="1"/>
    <col min="18" max="18" width="0.85546875" style="1" customWidth="1"/>
    <col min="19" max="19" width="3.42578125" style="10" bestFit="1" customWidth="1"/>
    <col min="20" max="20" width="5" style="1" customWidth="1"/>
    <col min="21" max="21" width="13" style="1" customWidth="1"/>
    <col min="22" max="22" width="4.28515625" style="1" customWidth="1"/>
    <col min="23" max="23" width="11.42578125" style="1"/>
    <col min="24" max="34" width="11.42578125" style="1" hidden="1" customWidth="1"/>
    <col min="35" max="16384" width="11.42578125" style="1"/>
  </cols>
  <sheetData>
    <row r="1" spans="1:34" ht="39.75" customHeight="1" x14ac:dyDescent="0.2">
      <c r="A1" s="30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  <c r="T1" s="31"/>
      <c r="U1" s="31"/>
      <c r="V1" s="31"/>
      <c r="W1" s="31"/>
      <c r="X1" s="6">
        <v>6</v>
      </c>
      <c r="Y1" s="6">
        <v>5.5</v>
      </c>
      <c r="Z1" s="6">
        <v>5</v>
      </c>
      <c r="AA1" s="6">
        <v>4.5</v>
      </c>
      <c r="AB1" s="6">
        <v>4</v>
      </c>
      <c r="AC1" s="6">
        <v>3.5</v>
      </c>
      <c r="AD1" s="6">
        <v>3</v>
      </c>
      <c r="AE1" s="6">
        <v>2.5</v>
      </c>
      <c r="AF1" s="6">
        <v>2</v>
      </c>
      <c r="AG1" s="6">
        <v>1.5</v>
      </c>
      <c r="AH1" s="6">
        <v>1</v>
      </c>
    </row>
    <row r="2" spans="1:34" ht="7.5" customHeight="1" x14ac:dyDescent="0.2"/>
    <row r="3" spans="1:34" ht="26.25" customHeight="1" x14ac:dyDescent="0.4">
      <c r="A3" s="33" t="s">
        <v>17</v>
      </c>
      <c r="U3" s="29"/>
    </row>
    <row r="4" spans="1:34" ht="18" x14ac:dyDescent="0.25">
      <c r="A4" s="34" t="s">
        <v>41</v>
      </c>
    </row>
    <row r="5" spans="1:34" ht="39.950000000000003" customHeight="1" x14ac:dyDescent="0.2">
      <c r="A5" s="2"/>
    </row>
    <row r="6" spans="1:34" s="58" customFormat="1" ht="31.5" customHeight="1" x14ac:dyDescent="0.2">
      <c r="A6" s="53" t="s">
        <v>18</v>
      </c>
      <c r="B6" s="54"/>
      <c r="C6" s="55"/>
      <c r="D6" s="56"/>
      <c r="E6" s="76" t="s">
        <v>19</v>
      </c>
      <c r="F6" s="76"/>
      <c r="G6" s="76"/>
      <c r="H6" s="57"/>
      <c r="I6" s="76" t="s">
        <v>20</v>
      </c>
      <c r="J6" s="76"/>
      <c r="K6" s="76"/>
      <c r="L6" s="57"/>
      <c r="M6" s="15"/>
      <c r="N6" s="57"/>
      <c r="O6" s="50" t="s">
        <v>21</v>
      </c>
      <c r="P6" s="57"/>
      <c r="Q6" s="50" t="s">
        <v>22</v>
      </c>
      <c r="R6" s="57"/>
      <c r="S6" s="11" t="s">
        <v>9</v>
      </c>
      <c r="T6" s="57"/>
      <c r="U6" s="50" t="s">
        <v>39</v>
      </c>
      <c r="V6" s="57"/>
      <c r="W6" s="1"/>
    </row>
    <row r="7" spans="1:34" ht="6" customHeight="1" x14ac:dyDescent="0.2">
      <c r="A7" s="12"/>
      <c r="B7" s="13"/>
      <c r="C7" s="14"/>
      <c r="D7" s="13"/>
      <c r="E7" s="15"/>
      <c r="F7" s="13"/>
      <c r="G7" s="15"/>
      <c r="H7" s="15"/>
      <c r="I7" s="15"/>
      <c r="J7" s="13"/>
      <c r="K7" s="15"/>
      <c r="L7" s="16"/>
      <c r="M7" s="15"/>
      <c r="N7" s="15"/>
      <c r="O7" s="15"/>
      <c r="P7" s="16"/>
      <c r="Q7" s="17"/>
      <c r="R7" s="15"/>
      <c r="T7" s="17"/>
      <c r="U7" s="18"/>
      <c r="V7" s="17"/>
      <c r="W7" s="18"/>
    </row>
    <row r="8" spans="1:34" ht="23.25" customHeight="1" x14ac:dyDescent="0.2">
      <c r="A8" s="19"/>
      <c r="B8" s="13"/>
      <c r="D8" s="13"/>
      <c r="E8" s="7" t="s">
        <v>5</v>
      </c>
      <c r="F8" s="8"/>
      <c r="G8" s="7" t="s">
        <v>6</v>
      </c>
      <c r="H8" s="7"/>
      <c r="I8" s="7" t="s">
        <v>7</v>
      </c>
      <c r="J8" s="8"/>
      <c r="K8" s="7" t="s">
        <v>8</v>
      </c>
      <c r="L8" s="9"/>
      <c r="M8" s="15"/>
      <c r="N8" s="7"/>
      <c r="O8" s="7"/>
      <c r="P8" s="9"/>
      <c r="Q8" s="7"/>
      <c r="R8" s="7"/>
      <c r="T8" s="7"/>
      <c r="U8" s="7"/>
      <c r="V8" s="7"/>
      <c r="W8" s="20"/>
    </row>
    <row r="9" spans="1:34" ht="27" customHeight="1" x14ac:dyDescent="0.2">
      <c r="A9" s="79" t="s">
        <v>25</v>
      </c>
      <c r="B9" s="13"/>
      <c r="C9" s="21" t="s">
        <v>23</v>
      </c>
      <c r="D9" s="13"/>
      <c r="E9" s="64"/>
      <c r="F9" s="13"/>
      <c r="G9" s="64"/>
      <c r="H9" s="15"/>
      <c r="I9" s="64"/>
      <c r="J9" s="13"/>
      <c r="K9" s="64"/>
      <c r="L9" s="16"/>
      <c r="M9" s="15"/>
      <c r="N9" s="15"/>
      <c r="O9" s="65" t="str">
        <f>IF(SUM(E9:K9)=0,"",SUM(E9:K9))</f>
        <v/>
      </c>
      <c r="P9" s="16"/>
      <c r="Q9" s="75" t="str">
        <f>IF(COUNT(O9:O11)&lt;&gt;2,"",SUM(O9:O11))</f>
        <v/>
      </c>
      <c r="R9" s="15"/>
      <c r="S9" s="70"/>
      <c r="T9" s="17"/>
      <c r="U9" s="73" t="str">
        <f>IF(Q9="","",IF(Q9&gt;=100,"erfüllt","nicht erfüllt"))</f>
        <v/>
      </c>
      <c r="V9" s="17"/>
      <c r="W9" s="72" t="str">
        <f>IF(OR(U9="",U19=""),"",IF(AND(U9="erfüllt",U19&gt;=4),"bestanden","nicht bestanden"))</f>
        <v/>
      </c>
    </row>
    <row r="10" spans="1:34" ht="6" customHeight="1" x14ac:dyDescent="0.2">
      <c r="A10" s="79"/>
      <c r="B10" s="13"/>
      <c r="C10" s="14"/>
      <c r="D10" s="13"/>
      <c r="E10" s="15"/>
      <c r="F10" s="13"/>
      <c r="G10" s="15"/>
      <c r="H10" s="15"/>
      <c r="I10" s="15"/>
      <c r="J10" s="13"/>
      <c r="K10" s="15"/>
      <c r="L10" s="16"/>
      <c r="M10" s="15"/>
      <c r="N10" s="15"/>
      <c r="O10" s="15"/>
      <c r="P10" s="16"/>
      <c r="Q10" s="75"/>
      <c r="R10" s="15"/>
      <c r="S10" s="70"/>
      <c r="T10" s="17"/>
      <c r="U10" s="73"/>
      <c r="V10" s="17"/>
      <c r="W10" s="72"/>
    </row>
    <row r="11" spans="1:34" ht="27" customHeight="1" x14ac:dyDescent="0.2">
      <c r="A11" s="79"/>
      <c r="B11" s="13"/>
      <c r="C11" s="21" t="s">
        <v>24</v>
      </c>
      <c r="D11" s="13"/>
      <c r="E11" s="15"/>
      <c r="F11" s="13"/>
      <c r="G11" s="15"/>
      <c r="H11" s="15"/>
      <c r="I11" s="15"/>
      <c r="J11" s="13"/>
      <c r="K11" s="15"/>
      <c r="L11" s="16"/>
      <c r="M11" s="15"/>
      <c r="N11" s="15"/>
      <c r="O11" s="66"/>
      <c r="P11" s="16"/>
      <c r="Q11" s="75"/>
      <c r="R11" s="15"/>
      <c r="S11" s="70"/>
      <c r="T11" s="17"/>
      <c r="U11" s="73"/>
      <c r="V11" s="17"/>
      <c r="W11" s="72"/>
    </row>
    <row r="12" spans="1:34" ht="15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3"/>
      <c r="M12" s="4"/>
      <c r="N12" s="4"/>
      <c r="O12" s="4"/>
      <c r="P12" s="3"/>
      <c r="Q12" s="4"/>
      <c r="R12" s="4"/>
      <c r="T12" s="4"/>
      <c r="U12" s="4"/>
      <c r="V12" s="4"/>
      <c r="W12" s="72"/>
    </row>
    <row r="13" spans="1:34" ht="15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3"/>
      <c r="M13" s="4"/>
      <c r="N13" s="4"/>
      <c r="O13" s="4"/>
      <c r="P13" s="3"/>
      <c r="Q13" s="4"/>
      <c r="R13" s="4"/>
      <c r="T13" s="4"/>
      <c r="U13" s="4"/>
      <c r="V13" s="4"/>
      <c r="W13" s="72"/>
    </row>
    <row r="14" spans="1:34" ht="15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3"/>
      <c r="M14" s="4"/>
      <c r="N14" s="4"/>
      <c r="O14" s="4"/>
      <c r="P14" s="3"/>
      <c r="Q14" s="4"/>
      <c r="R14" s="4"/>
      <c r="T14" s="4"/>
      <c r="U14" s="4"/>
      <c r="V14" s="4"/>
      <c r="W14" s="72"/>
    </row>
    <row r="15" spans="1:34" ht="15" x14ac:dyDescent="0.2">
      <c r="L15" s="5"/>
      <c r="P15" s="5"/>
      <c r="U15" s="6"/>
      <c r="W15" s="72"/>
    </row>
    <row r="16" spans="1:34" s="58" customFormat="1" ht="31.5" customHeight="1" x14ac:dyDescent="0.2">
      <c r="A16" s="1"/>
      <c r="B16" s="54"/>
      <c r="C16" s="55"/>
      <c r="D16" s="56"/>
      <c r="E16" s="76" t="s">
        <v>33</v>
      </c>
      <c r="F16" s="76"/>
      <c r="G16" s="76"/>
      <c r="H16" s="57"/>
      <c r="I16" s="76" t="s">
        <v>34</v>
      </c>
      <c r="J16" s="76"/>
      <c r="K16" s="76"/>
      <c r="L16" s="57"/>
      <c r="M16" s="62" t="s">
        <v>2</v>
      </c>
      <c r="N16" s="57"/>
      <c r="O16" s="62" t="s">
        <v>4</v>
      </c>
      <c r="P16" s="57"/>
      <c r="Q16" s="62" t="s">
        <v>1</v>
      </c>
      <c r="R16" s="57"/>
      <c r="S16" s="11" t="s">
        <v>9</v>
      </c>
      <c r="T16" s="57"/>
      <c r="U16" s="62" t="s">
        <v>3</v>
      </c>
      <c r="V16" s="57"/>
      <c r="W16" s="72"/>
    </row>
    <row r="17" spans="1:23" ht="6" customHeight="1" x14ac:dyDescent="0.2">
      <c r="A17" s="12"/>
      <c r="B17" s="13"/>
      <c r="C17" s="14"/>
      <c r="D17" s="13"/>
      <c r="E17" s="15"/>
      <c r="F17" s="13"/>
      <c r="G17" s="15"/>
      <c r="H17" s="15"/>
      <c r="I17" s="15"/>
      <c r="J17" s="13"/>
      <c r="K17" s="15"/>
      <c r="L17" s="16"/>
      <c r="M17" s="15"/>
      <c r="N17" s="15"/>
      <c r="O17" s="15"/>
      <c r="P17" s="16"/>
      <c r="Q17" s="17"/>
      <c r="R17" s="15"/>
      <c r="T17" s="17"/>
      <c r="U17" s="18"/>
      <c r="V17" s="17"/>
      <c r="W17" s="72"/>
    </row>
    <row r="18" spans="1:23" ht="23.25" customHeight="1" x14ac:dyDescent="0.2">
      <c r="A18" s="19"/>
      <c r="B18" s="13"/>
      <c r="C18" s="49" t="s">
        <v>0</v>
      </c>
      <c r="D18" s="13"/>
      <c r="E18" s="7" t="s">
        <v>5</v>
      </c>
      <c r="F18" s="8"/>
      <c r="G18" s="7" t="s">
        <v>6</v>
      </c>
      <c r="H18" s="7"/>
      <c r="I18" s="7" t="s">
        <v>7</v>
      </c>
      <c r="J18" s="8"/>
      <c r="K18" s="7" t="s">
        <v>8</v>
      </c>
      <c r="L18" s="9"/>
      <c r="M18" s="7"/>
      <c r="N18" s="7"/>
      <c r="O18" s="7"/>
      <c r="P18" s="9"/>
      <c r="Q18" s="7"/>
      <c r="R18" s="7"/>
      <c r="S18" s="52"/>
      <c r="T18" s="7"/>
      <c r="U18" s="7"/>
      <c r="V18" s="17"/>
      <c r="W18" s="72"/>
    </row>
    <row r="19" spans="1:23" ht="17.25" customHeight="1" x14ac:dyDescent="0.2">
      <c r="A19" s="79" t="s">
        <v>40</v>
      </c>
      <c r="B19" s="13"/>
      <c r="C19" s="21" t="s">
        <v>26</v>
      </c>
      <c r="D19" s="13"/>
      <c r="E19" s="67"/>
      <c r="F19" s="13"/>
      <c r="G19" s="67"/>
      <c r="H19" s="15"/>
      <c r="I19" s="67"/>
      <c r="J19" s="13"/>
      <c r="K19" s="67"/>
      <c r="L19" s="16"/>
      <c r="M19" s="77" t="str">
        <f>IF(COUNT(E19:K23)&lt;&gt;12,"",ROUND(AVERAGE(E19:K23)*2,0)/2)</f>
        <v/>
      </c>
      <c r="N19" s="15"/>
      <c r="O19" s="15"/>
      <c r="P19" s="16"/>
      <c r="Q19" s="78" t="str">
        <f>IF(M19="","",M19)</f>
        <v/>
      </c>
      <c r="R19" s="15"/>
      <c r="S19" s="70" t="s">
        <v>38</v>
      </c>
      <c r="T19" s="17"/>
      <c r="U19" s="74" t="str">
        <f>IF(COUNT(Q19,Q25,Q31)&lt;&gt;3,"",ROUND(AVERAGE(Q19,Q25,Q31)/0.1,0)*0.1)</f>
        <v/>
      </c>
      <c r="V19" s="17"/>
      <c r="W19" s="72"/>
    </row>
    <row r="20" spans="1:23" ht="6" customHeight="1" x14ac:dyDescent="0.2">
      <c r="A20" s="79"/>
      <c r="B20" s="13"/>
      <c r="C20" s="14"/>
      <c r="D20" s="13"/>
      <c r="E20" s="15"/>
      <c r="F20" s="13"/>
      <c r="G20" s="15"/>
      <c r="H20" s="15"/>
      <c r="I20" s="15"/>
      <c r="J20" s="13"/>
      <c r="K20" s="15"/>
      <c r="L20" s="16"/>
      <c r="M20" s="77"/>
      <c r="N20" s="15"/>
      <c r="O20" s="15"/>
      <c r="P20" s="16"/>
      <c r="Q20" s="78"/>
      <c r="R20" s="15"/>
      <c r="S20" s="70"/>
      <c r="T20" s="17"/>
      <c r="U20" s="74"/>
      <c r="V20" s="17"/>
      <c r="W20" s="72"/>
    </row>
    <row r="21" spans="1:23" ht="17.25" customHeight="1" x14ac:dyDescent="0.2">
      <c r="A21" s="79"/>
      <c r="B21" s="13"/>
      <c r="C21" s="21" t="s">
        <v>27</v>
      </c>
      <c r="D21" s="13"/>
      <c r="E21" s="67"/>
      <c r="F21" s="13"/>
      <c r="G21" s="67"/>
      <c r="H21" s="15"/>
      <c r="I21" s="67"/>
      <c r="J21" s="13"/>
      <c r="K21" s="67"/>
      <c r="L21" s="16"/>
      <c r="M21" s="77"/>
      <c r="N21" s="15"/>
      <c r="O21" s="15"/>
      <c r="P21" s="16"/>
      <c r="Q21" s="78"/>
      <c r="R21" s="15"/>
      <c r="S21" s="70"/>
      <c r="T21" s="17"/>
      <c r="U21" s="74"/>
      <c r="V21" s="17"/>
      <c r="W21" s="72"/>
    </row>
    <row r="22" spans="1:23" ht="6" customHeight="1" x14ac:dyDescent="0.2">
      <c r="A22" s="79"/>
      <c r="B22" s="13"/>
      <c r="C22" s="14"/>
      <c r="D22" s="13"/>
      <c r="E22" s="15"/>
      <c r="F22" s="13"/>
      <c r="G22" s="15"/>
      <c r="H22" s="15"/>
      <c r="I22" s="15"/>
      <c r="J22" s="13"/>
      <c r="K22" s="15"/>
      <c r="L22" s="16"/>
      <c r="M22" s="77"/>
      <c r="N22" s="15"/>
      <c r="O22" s="15"/>
      <c r="P22" s="16"/>
      <c r="Q22" s="78"/>
      <c r="R22" s="15"/>
      <c r="S22" s="70"/>
      <c r="T22" s="17"/>
      <c r="U22" s="74"/>
      <c r="V22" s="17"/>
      <c r="W22" s="72"/>
    </row>
    <row r="23" spans="1:23" ht="17.25" customHeight="1" x14ac:dyDescent="0.2">
      <c r="A23" s="79"/>
      <c r="B23" s="13"/>
      <c r="C23" s="21" t="s">
        <v>28</v>
      </c>
      <c r="D23" s="13"/>
      <c r="E23" s="67"/>
      <c r="F23" s="13"/>
      <c r="G23" s="67"/>
      <c r="H23" s="15"/>
      <c r="I23" s="67"/>
      <c r="J23" s="13"/>
      <c r="K23" s="67"/>
      <c r="L23" s="15"/>
      <c r="M23" s="77"/>
      <c r="N23" s="16"/>
      <c r="O23" s="15"/>
      <c r="P23" s="16"/>
      <c r="Q23" s="78"/>
      <c r="R23" s="15"/>
      <c r="S23" s="70"/>
      <c r="T23" s="17"/>
      <c r="U23" s="74"/>
      <c r="V23" s="17"/>
      <c r="W23" s="72"/>
    </row>
    <row r="24" spans="1:23" ht="6" customHeight="1" x14ac:dyDescent="0.2">
      <c r="A24" s="79"/>
      <c r="B24" s="13"/>
      <c r="C24" s="14"/>
      <c r="D24" s="13"/>
      <c r="E24" s="15"/>
      <c r="F24" s="13"/>
      <c r="G24" s="15"/>
      <c r="H24" s="15"/>
      <c r="I24" s="15"/>
      <c r="J24" s="13"/>
      <c r="K24" s="15"/>
      <c r="L24" s="16"/>
      <c r="M24" s="15"/>
      <c r="N24" s="15"/>
      <c r="O24" s="15"/>
      <c r="P24" s="16"/>
      <c r="Q24" s="17"/>
      <c r="R24" s="15"/>
      <c r="S24" s="52"/>
      <c r="T24" s="17"/>
      <c r="U24" s="74"/>
      <c r="V24" s="17"/>
      <c r="W24" s="72"/>
    </row>
    <row r="25" spans="1:23" ht="17.25" customHeight="1" x14ac:dyDescent="0.2">
      <c r="A25" s="79"/>
      <c r="B25" s="13"/>
      <c r="C25" s="21" t="s">
        <v>29</v>
      </c>
      <c r="D25" s="13"/>
      <c r="E25" s="15"/>
      <c r="F25" s="13"/>
      <c r="G25" s="15"/>
      <c r="H25" s="15"/>
      <c r="I25" s="15"/>
      <c r="J25" s="13"/>
      <c r="K25" s="15"/>
      <c r="L25" s="15"/>
      <c r="M25" s="15"/>
      <c r="N25" s="16"/>
      <c r="O25" s="22"/>
      <c r="P25" s="16"/>
      <c r="Q25" s="78" t="str">
        <f>IF(COUNT(O25:O29)&lt;&gt;3,"",ROUND(AVERAGE(O25:O29)/0.1,0)*0.1)</f>
        <v/>
      </c>
      <c r="R25" s="15"/>
      <c r="S25" s="70" t="s">
        <v>38</v>
      </c>
      <c r="T25" s="17"/>
      <c r="U25" s="74"/>
      <c r="V25" s="17"/>
      <c r="W25" s="72"/>
    </row>
    <row r="26" spans="1:23" ht="6" customHeight="1" x14ac:dyDescent="0.2">
      <c r="A26" s="79"/>
      <c r="B26" s="13"/>
      <c r="C26" s="14"/>
      <c r="D26" s="13"/>
      <c r="E26" s="15"/>
      <c r="F26" s="13"/>
      <c r="G26" s="15"/>
      <c r="H26" s="15"/>
      <c r="I26" s="15"/>
      <c r="J26" s="13"/>
      <c r="K26" s="15"/>
      <c r="L26" s="16"/>
      <c r="M26" s="15"/>
      <c r="N26" s="15"/>
      <c r="O26" s="15"/>
      <c r="P26" s="16"/>
      <c r="Q26" s="78"/>
      <c r="R26" s="15"/>
      <c r="S26" s="70"/>
      <c r="T26" s="17"/>
      <c r="U26" s="74"/>
      <c r="V26" s="17"/>
      <c r="W26" s="72"/>
    </row>
    <row r="27" spans="1:23" ht="17.25" customHeight="1" x14ac:dyDescent="0.2">
      <c r="A27" s="79"/>
      <c r="B27" s="13"/>
      <c r="C27" s="21" t="s">
        <v>30</v>
      </c>
      <c r="D27" s="13"/>
      <c r="E27" s="15"/>
      <c r="F27" s="13"/>
      <c r="G27" s="15"/>
      <c r="H27" s="15"/>
      <c r="I27" s="15"/>
      <c r="J27" s="13"/>
      <c r="K27" s="15"/>
      <c r="L27" s="15"/>
      <c r="M27" s="15"/>
      <c r="N27" s="16"/>
      <c r="O27" s="22"/>
      <c r="P27" s="16"/>
      <c r="Q27" s="78"/>
      <c r="R27" s="16"/>
      <c r="S27" s="70"/>
      <c r="T27" s="17"/>
      <c r="U27" s="74"/>
      <c r="V27" s="17"/>
      <c r="W27" s="72"/>
    </row>
    <row r="28" spans="1:23" ht="6" customHeight="1" x14ac:dyDescent="0.2">
      <c r="A28" s="79"/>
      <c r="B28" s="13"/>
      <c r="C28" s="14"/>
      <c r="D28" s="13"/>
      <c r="E28" s="15"/>
      <c r="F28" s="13"/>
      <c r="G28" s="15"/>
      <c r="H28" s="15"/>
      <c r="I28" s="15"/>
      <c r="J28" s="13"/>
      <c r="K28" s="15"/>
      <c r="L28" s="16"/>
      <c r="M28" s="15"/>
      <c r="N28" s="15"/>
      <c r="O28" s="15"/>
      <c r="P28" s="16"/>
      <c r="Q28" s="78"/>
      <c r="R28" s="15"/>
      <c r="S28" s="70"/>
      <c r="T28" s="17"/>
      <c r="U28" s="74"/>
      <c r="V28" s="17"/>
      <c r="W28" s="72"/>
    </row>
    <row r="29" spans="1:23" ht="17.25" customHeight="1" x14ac:dyDescent="0.2">
      <c r="A29" s="79"/>
      <c r="B29" s="13"/>
      <c r="C29" s="21" t="s">
        <v>31</v>
      </c>
      <c r="D29" s="13"/>
      <c r="E29" s="15"/>
      <c r="F29" s="13"/>
      <c r="G29" s="15"/>
      <c r="H29" s="15"/>
      <c r="I29" s="15"/>
      <c r="J29" s="13"/>
      <c r="K29" s="15"/>
      <c r="L29" s="15"/>
      <c r="M29" s="15"/>
      <c r="N29" s="16"/>
      <c r="O29" s="22"/>
      <c r="P29" s="16"/>
      <c r="Q29" s="78"/>
      <c r="R29" s="16"/>
      <c r="S29" s="70"/>
      <c r="T29" s="17"/>
      <c r="U29" s="74"/>
      <c r="V29" s="17"/>
      <c r="W29" s="72"/>
    </row>
    <row r="30" spans="1:23" ht="6" customHeight="1" x14ac:dyDescent="0.2">
      <c r="A30" s="79"/>
      <c r="B30" s="13"/>
      <c r="C30" s="14"/>
      <c r="D30" s="13"/>
      <c r="E30" s="15"/>
      <c r="F30" s="13"/>
      <c r="G30" s="15"/>
      <c r="H30" s="15"/>
      <c r="I30" s="15"/>
      <c r="J30" s="13"/>
      <c r="K30" s="15"/>
      <c r="L30" s="16"/>
      <c r="M30" s="15"/>
      <c r="N30" s="15"/>
      <c r="O30" s="15"/>
      <c r="P30" s="16"/>
      <c r="Q30" s="17"/>
      <c r="R30" s="15"/>
      <c r="S30" s="52"/>
      <c r="T30" s="17"/>
      <c r="U30" s="74"/>
      <c r="V30" s="17"/>
      <c r="W30" s="72"/>
    </row>
    <row r="31" spans="1:23" ht="17.25" customHeight="1" x14ac:dyDescent="0.2">
      <c r="A31" s="79"/>
      <c r="B31" s="13"/>
      <c r="C31" s="21" t="s">
        <v>32</v>
      </c>
      <c r="D31" s="13"/>
      <c r="E31" s="15"/>
      <c r="F31" s="13"/>
      <c r="G31" s="15"/>
      <c r="H31" s="15"/>
      <c r="I31" s="80"/>
      <c r="J31" s="80"/>
      <c r="K31" s="80"/>
      <c r="L31" s="15"/>
      <c r="M31" s="15"/>
      <c r="N31" s="16"/>
      <c r="O31" s="63" t="str">
        <f>IF(I31="","",I31)</f>
        <v/>
      </c>
      <c r="P31" s="16"/>
      <c r="Q31" s="61" t="str">
        <f>IF(O31="","",O31)</f>
        <v/>
      </c>
      <c r="R31" s="15"/>
      <c r="S31" s="60" t="s">
        <v>38</v>
      </c>
      <c r="T31" s="17"/>
      <c r="U31" s="74"/>
      <c r="V31" s="17"/>
      <c r="W31" s="72"/>
    </row>
    <row r="32" spans="1:23" ht="1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3"/>
      <c r="M32" s="4"/>
      <c r="N32" s="4"/>
      <c r="O32" s="4"/>
      <c r="P32" s="3"/>
      <c r="Q32" s="4"/>
      <c r="R32" s="4"/>
      <c r="T32" s="4"/>
      <c r="U32" s="4"/>
      <c r="V32" s="4"/>
      <c r="W32" s="4"/>
    </row>
    <row r="33" spans="1:23" ht="15" x14ac:dyDescent="0.2">
      <c r="L33" s="5"/>
      <c r="P33" s="5"/>
      <c r="U33" s="6"/>
      <c r="W33" s="51"/>
    </row>
    <row r="34" spans="1:23" ht="15" x14ac:dyDescent="0.2">
      <c r="L34" s="5"/>
      <c r="P34" s="5"/>
      <c r="U34" s="6"/>
    </row>
    <row r="35" spans="1:23" x14ac:dyDescent="0.2">
      <c r="A35" s="36" t="s">
        <v>11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8"/>
      <c r="M35" s="37"/>
      <c r="N35" s="37"/>
      <c r="O35" s="37"/>
      <c r="P35" s="38"/>
      <c r="Q35" s="37"/>
      <c r="R35" s="37"/>
      <c r="S35" s="40"/>
      <c r="T35" s="37"/>
      <c r="U35" s="39"/>
      <c r="V35" s="37"/>
      <c r="W35" s="37"/>
    </row>
    <row r="36" spans="1:23" x14ac:dyDescent="0.2">
      <c r="A36" s="35" t="s">
        <v>14</v>
      </c>
      <c r="B36" s="13"/>
      <c r="C36" s="71" t="s">
        <v>10</v>
      </c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</row>
    <row r="37" spans="1:23" x14ac:dyDescent="0.2">
      <c r="A37" s="13"/>
      <c r="B37" s="13"/>
      <c r="C37" s="41"/>
      <c r="D37" s="41"/>
      <c r="E37" s="41"/>
      <c r="F37" s="41"/>
      <c r="G37" s="41"/>
      <c r="H37" s="41"/>
      <c r="I37" s="41"/>
      <c r="J37" s="41"/>
      <c r="K37" s="41"/>
      <c r="L37" s="23"/>
      <c r="M37" s="41"/>
      <c r="N37" s="41"/>
      <c r="O37" s="41"/>
      <c r="P37" s="23"/>
      <c r="Q37" s="41"/>
      <c r="R37" s="41"/>
      <c r="S37" s="43"/>
      <c r="T37" s="41"/>
      <c r="U37" s="42"/>
      <c r="V37" s="41"/>
      <c r="W37" s="41"/>
    </row>
    <row r="38" spans="1:23" x14ac:dyDescent="0.2">
      <c r="A38" s="13"/>
      <c r="B38" s="13"/>
      <c r="C38" s="41"/>
      <c r="D38" s="41"/>
      <c r="E38" s="41"/>
      <c r="F38" s="41"/>
      <c r="G38" s="41"/>
      <c r="H38" s="41"/>
      <c r="I38" s="41"/>
      <c r="J38" s="41"/>
      <c r="K38" s="41"/>
      <c r="L38" s="23"/>
      <c r="M38" s="41"/>
      <c r="N38" s="41"/>
      <c r="O38" s="41"/>
      <c r="P38" s="23"/>
      <c r="Q38" s="41"/>
      <c r="R38" s="41"/>
      <c r="S38" s="43"/>
      <c r="T38" s="41"/>
      <c r="U38" s="42"/>
      <c r="V38" s="41"/>
      <c r="W38" s="41"/>
    </row>
    <row r="39" spans="1:23" x14ac:dyDescent="0.2">
      <c r="A39" s="36" t="s">
        <v>12</v>
      </c>
      <c r="B39" s="37"/>
      <c r="C39" s="44"/>
      <c r="D39" s="44"/>
      <c r="E39" s="44"/>
      <c r="F39" s="44"/>
      <c r="G39" s="44"/>
      <c r="H39" s="44"/>
      <c r="I39" s="44"/>
      <c r="J39" s="44"/>
      <c r="K39" s="44"/>
      <c r="L39" s="38"/>
      <c r="M39" s="44"/>
      <c r="N39" s="44"/>
      <c r="O39" s="44"/>
      <c r="P39" s="38"/>
      <c r="Q39" s="44"/>
      <c r="R39" s="44"/>
      <c r="S39" s="46"/>
      <c r="T39" s="44"/>
      <c r="U39" s="45"/>
      <c r="V39" s="44"/>
      <c r="W39" s="44"/>
    </row>
    <row r="40" spans="1:23" x14ac:dyDescent="0.2">
      <c r="A40" s="35" t="s">
        <v>14</v>
      </c>
      <c r="B40" s="13"/>
      <c r="C40" s="71" t="s">
        <v>35</v>
      </c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</row>
    <row r="41" spans="1:23" ht="3" customHeight="1" x14ac:dyDescent="0.2">
      <c r="A41" s="35"/>
      <c r="B41" s="13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</row>
    <row r="42" spans="1:23" x14ac:dyDescent="0.2">
      <c r="A42" s="13"/>
      <c r="B42" s="47" t="s">
        <v>15</v>
      </c>
      <c r="C42" s="68" t="s">
        <v>36</v>
      </c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</row>
    <row r="43" spans="1:23" x14ac:dyDescent="0.2">
      <c r="A43" s="13"/>
      <c r="B43" s="47" t="s">
        <v>16</v>
      </c>
      <c r="C43" s="68" t="s">
        <v>37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</row>
    <row r="44" spans="1:23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23"/>
      <c r="M44" s="13"/>
      <c r="N44" s="13"/>
      <c r="O44" s="13"/>
      <c r="P44" s="23"/>
      <c r="Q44" s="13"/>
      <c r="R44" s="13"/>
      <c r="S44" s="25"/>
      <c r="T44" s="13"/>
      <c r="U44" s="24"/>
      <c r="V44" s="13"/>
      <c r="W44" s="13"/>
    </row>
    <row r="45" spans="1:23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23"/>
      <c r="M45" s="13"/>
      <c r="N45" s="13"/>
      <c r="O45" s="13"/>
      <c r="P45" s="23"/>
      <c r="Q45" s="13"/>
      <c r="R45" s="13"/>
      <c r="S45" s="25"/>
      <c r="T45" s="13"/>
      <c r="U45" s="24"/>
      <c r="V45" s="13"/>
      <c r="W45" s="13"/>
    </row>
    <row r="46" spans="1:23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23"/>
      <c r="M46" s="13"/>
      <c r="N46" s="13"/>
      <c r="O46" s="13"/>
      <c r="P46" s="23"/>
      <c r="Q46" s="13"/>
      <c r="R46" s="13"/>
      <c r="S46" s="25"/>
      <c r="T46" s="13"/>
      <c r="U46" s="24"/>
      <c r="V46" s="13"/>
      <c r="W46" s="13"/>
    </row>
    <row r="47" spans="1:23" s="28" customFormat="1" x14ac:dyDescent="0.25">
      <c r="A47" s="26" t="s">
        <v>42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48"/>
      <c r="T47" s="27"/>
      <c r="U47" s="27"/>
      <c r="V47" s="27"/>
      <c r="W47" s="27"/>
    </row>
    <row r="48" spans="1:23" ht="63.75" customHeight="1" x14ac:dyDescent="0.2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25"/>
      <c r="T48" s="13"/>
      <c r="U48" s="13"/>
      <c r="V48" s="13"/>
      <c r="W48" s="13"/>
    </row>
    <row r="49" spans="1:23" ht="42.75" customHeight="1" x14ac:dyDescent="0.2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25"/>
      <c r="T49" s="13"/>
      <c r="U49" s="13"/>
      <c r="V49" s="13"/>
      <c r="W49" s="13"/>
    </row>
    <row r="50" spans="1:23" ht="23.25" customHeight="1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25"/>
      <c r="T50" s="13"/>
      <c r="U50" s="13"/>
      <c r="V50" s="13"/>
      <c r="W50" s="13"/>
    </row>
    <row r="51" spans="1:23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25"/>
      <c r="T51" s="13"/>
      <c r="U51" s="13"/>
      <c r="V51" s="13"/>
      <c r="W51" s="13"/>
    </row>
  </sheetData>
  <sheetProtection algorithmName="SHA-512" hashValue="WyqvG4HdgTeKuHPXnBGz5DycSdhYtTdntoXHcUb9GLXs9CKVB7D7gYM8h3MosR/fzzUfafVZJe5RDMtJGKp5+Q==" saltValue="SrwpN40fgHi5BbCgUt9ExQ==" spinCount="100000" sheet="1" selectLockedCells="1"/>
  <mergeCells count="21">
    <mergeCell ref="A9:A11"/>
    <mergeCell ref="A19:A31"/>
    <mergeCell ref="E6:G6"/>
    <mergeCell ref="I6:K6"/>
    <mergeCell ref="I16:K16"/>
    <mergeCell ref="I31:K31"/>
    <mergeCell ref="C43:W43"/>
    <mergeCell ref="S9:S11"/>
    <mergeCell ref="C36:W36"/>
    <mergeCell ref="C40:W40"/>
    <mergeCell ref="C42:W42"/>
    <mergeCell ref="W9:W31"/>
    <mergeCell ref="U9:U11"/>
    <mergeCell ref="U19:U31"/>
    <mergeCell ref="Q9:Q11"/>
    <mergeCell ref="E16:G16"/>
    <mergeCell ref="M19:M23"/>
    <mergeCell ref="Q19:Q23"/>
    <mergeCell ref="Q25:Q29"/>
    <mergeCell ref="S19:S23"/>
    <mergeCell ref="S25:S29"/>
  </mergeCells>
  <conditionalFormatting sqref="E20:Q20 U19 F19 H19 J19 L19:Q19 E22:Q22 F21 H21 J21 L21:Q21 F23 H23 J23 L23:Q23 E24:Q31">
    <cfRule type="cellIs" dxfId="3" priority="4" operator="between">
      <formula>0.1</formula>
      <formula>3.99999999</formula>
    </cfRule>
  </conditionalFormatting>
  <conditionalFormatting sqref="W9">
    <cfRule type="cellIs" dxfId="2" priority="3" operator="equal">
      <formula>"nicht bestanden"</formula>
    </cfRule>
  </conditionalFormatting>
  <conditionalFormatting sqref="Q9">
    <cfRule type="cellIs" dxfId="1" priority="2" operator="lessThan">
      <formula>100</formula>
    </cfRule>
  </conditionalFormatting>
  <conditionalFormatting sqref="U9">
    <cfRule type="cellIs" dxfId="0" priority="1" operator="equal">
      <formula>"nicht erfüllt"</formula>
    </cfRule>
  </conditionalFormatting>
  <dataValidations count="2">
    <dataValidation allowBlank="1" showInputMessage="1" showErrorMessage="1" errorTitle="ungültiger Wert" error="Sie müssen einen Wert zwischen 0 und 42 Punkten eingeben." sqref="O11" xr:uid="{9C812940-B3F3-4539-92F8-12776FB78F05}"/>
    <dataValidation type="list" allowBlank="1" showInputMessage="1" showErrorMessage="1" errorTitle="Noteneingabe" error="Bitte geben Sie halbe oder ganze Noten zwischen 1 und 6 ein (halbe Noten mit Punkt)." sqref="E19 G19 I19 K19 E21 G21 I21 K21 K23 I23 G23 E23 I31:K31 O25 O27 O29 O31" xr:uid="{785944F3-2009-4EC9-B8E5-AA4B4FE21A9E}">
      <formula1>$X$1:$AH$1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EBA</vt:lpstr>
      <vt:lpstr>EBA!Druckbereich</vt:lpstr>
    </vt:vector>
  </TitlesOfParts>
  <Company>the BEE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bbzdue</dc:creator>
  <cp:lastModifiedBy>Riana Dürig</cp:lastModifiedBy>
  <cp:lastPrinted>2019-03-16T21:27:47Z</cp:lastPrinted>
  <dcterms:created xsi:type="dcterms:W3CDTF">2009-12-10T13:31:05Z</dcterms:created>
  <dcterms:modified xsi:type="dcterms:W3CDTF">2019-03-29T19:34:35Z</dcterms:modified>
</cp:coreProperties>
</file>